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mc:AlternateContent xmlns:mc="http://schemas.openxmlformats.org/markup-compatibility/2006">
    <mc:Choice Requires="x15">
      <x15ac:absPath xmlns:x15ac="http://schemas.microsoft.com/office/spreadsheetml/2010/11/ac" url="C:\Users\LauraBlake\Downloads\"/>
    </mc:Choice>
  </mc:AlternateContent>
  <xr:revisionPtr revIDLastSave="0" documentId="13_ncr:1_{FBE61D68-F838-4B87-8AEF-9EC476297B8F}" xr6:coauthVersionLast="47" xr6:coauthVersionMax="47" xr10:uidLastSave="{00000000-0000-0000-0000-000000000000}"/>
  <bookViews>
    <workbookView xWindow="-98" yWindow="-98" windowWidth="19396" windowHeight="11596" tabRatio="698" activeTab="1" xr2:uid="{00000000-000D-0000-FFFF-FFFF00000000}"/>
  </bookViews>
  <sheets>
    <sheet name="Setup" sheetId="25" r:id="rId1"/>
    <sheet name="Festival Rooming List" sheetId="1" r:id="rId2"/>
  </sheets>
  <definedNames>
    <definedName name="_xlnm._FilterDatabase" localSheetId="1" hidden="1">'Festival Rooming List'!$A$2:$N$62</definedName>
    <definedName name="_xlnm.Print_Area" localSheetId="1">'Festival Rooming List'!$A$1:$N$32</definedName>
    <definedName name="_xlnm.Print_Titles" localSheetId="1">'Festival Rooming List'!$2:$2</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P47" i="25" l="1"/>
  <c r="P48" i="25"/>
  <c r="P49" i="25"/>
  <c r="P50" i="25"/>
  <c r="P51" i="25"/>
  <c r="P52" i="25"/>
  <c r="P46" i="25"/>
  <c r="H11" i="25"/>
  <c r="H21" i="25"/>
  <c r="H31" i="25"/>
  <c r="H41" i="25"/>
  <c r="H22" i="25"/>
  <c r="O62" i="1"/>
  <c r="O61" i="1"/>
  <c r="O60" i="1"/>
  <c r="O59" i="1"/>
  <c r="O58" i="1"/>
  <c r="O57" i="1"/>
  <c r="O56" i="1"/>
  <c r="O55" i="1"/>
  <c r="O54" i="1"/>
  <c r="O53" i="1"/>
  <c r="O52" i="1"/>
  <c r="O51" i="1"/>
  <c r="O50" i="1"/>
  <c r="O49" i="1"/>
  <c r="O48" i="1"/>
  <c r="O47" i="1"/>
  <c r="O46" i="1"/>
  <c r="O45" i="1"/>
  <c r="O44" i="1"/>
  <c r="O43" i="1"/>
  <c r="O42" i="1"/>
  <c r="O41" i="1"/>
  <c r="O40" i="1"/>
  <c r="O39" i="1"/>
  <c r="O38" i="1"/>
  <c r="O37" i="1"/>
  <c r="O36" i="1"/>
  <c r="O35" i="1"/>
  <c r="O34" i="1"/>
  <c r="O33" i="1"/>
  <c r="O32" i="1"/>
  <c r="O31" i="1"/>
  <c r="O30" i="1"/>
  <c r="O29" i="1"/>
  <c r="O28" i="1"/>
  <c r="O27" i="1"/>
  <c r="O26" i="1"/>
  <c r="O25" i="1"/>
  <c r="O24" i="1"/>
  <c r="O23" i="1"/>
  <c r="O22" i="1"/>
  <c r="O21" i="1"/>
  <c r="O20" i="1"/>
  <c r="O19" i="1"/>
  <c r="O18" i="1"/>
  <c r="O17" i="1"/>
  <c r="O16" i="1"/>
  <c r="O15" i="1"/>
  <c r="O14" i="1"/>
  <c r="O13" i="1"/>
  <c r="O12" i="1"/>
  <c r="O11" i="1"/>
  <c r="O10" i="1"/>
  <c r="O9" i="1"/>
  <c r="O8" i="1"/>
  <c r="O7" i="1"/>
  <c r="O6" i="1"/>
  <c r="O5" i="1"/>
  <c r="O4" i="1"/>
  <c r="O3" i="1"/>
  <c r="H3" i="1"/>
  <c r="I3" i="1"/>
  <c r="J3" i="1"/>
  <c r="H4" i="1"/>
  <c r="I4" i="1"/>
  <c r="J4" i="1"/>
  <c r="H5" i="1"/>
  <c r="I5" i="1"/>
  <c r="J5" i="1"/>
  <c r="H6" i="1"/>
  <c r="I6" i="1"/>
  <c r="J6" i="1"/>
  <c r="H7" i="1"/>
  <c r="I7" i="1"/>
  <c r="J7" i="1"/>
  <c r="H8" i="1"/>
  <c r="I8" i="1"/>
  <c r="J8" i="1"/>
  <c r="H9" i="1"/>
  <c r="I9" i="1"/>
  <c r="J9" i="1"/>
  <c r="H10" i="1"/>
  <c r="I10" i="1"/>
  <c r="J10" i="1"/>
  <c r="H11" i="1"/>
  <c r="I11" i="1"/>
  <c r="J11" i="1"/>
  <c r="H12" i="1"/>
  <c r="I12" i="1"/>
  <c r="J12" i="1"/>
  <c r="H13" i="1"/>
  <c r="I13" i="1"/>
  <c r="J13" i="1"/>
  <c r="H14" i="1"/>
  <c r="I14" i="1"/>
  <c r="J14" i="1"/>
  <c r="H15" i="1"/>
  <c r="I15" i="1"/>
  <c r="J15" i="1"/>
  <c r="H16" i="1"/>
  <c r="I16" i="1"/>
  <c r="J16" i="1"/>
  <c r="H17" i="1"/>
  <c r="I17" i="1"/>
  <c r="J17" i="1"/>
  <c r="H18" i="1"/>
  <c r="I18" i="1"/>
  <c r="J18" i="1"/>
  <c r="H19" i="1"/>
  <c r="I19" i="1"/>
  <c r="J19" i="1"/>
  <c r="H20" i="1"/>
  <c r="I20" i="1"/>
  <c r="J20" i="1"/>
  <c r="H21" i="1"/>
  <c r="I21" i="1"/>
  <c r="J21" i="1"/>
  <c r="H22" i="1"/>
  <c r="I22" i="1"/>
  <c r="J22" i="1"/>
  <c r="H23" i="1"/>
  <c r="I23" i="1"/>
  <c r="J23" i="1"/>
  <c r="H24" i="1"/>
  <c r="I24" i="1"/>
  <c r="J24" i="1"/>
  <c r="H25" i="1"/>
  <c r="I25" i="1"/>
  <c r="J25" i="1"/>
  <c r="H26" i="1"/>
  <c r="I26" i="1"/>
  <c r="J26" i="1"/>
  <c r="H27" i="1"/>
  <c r="I27" i="1"/>
  <c r="J27" i="1"/>
  <c r="H28" i="1"/>
  <c r="I28" i="1"/>
  <c r="J28" i="1"/>
  <c r="H29" i="1"/>
  <c r="I29" i="1"/>
  <c r="J29" i="1"/>
  <c r="H30" i="1"/>
  <c r="I30" i="1"/>
  <c r="J30" i="1"/>
  <c r="H31" i="1"/>
  <c r="I31" i="1"/>
  <c r="J31" i="1"/>
  <c r="H32" i="1"/>
  <c r="I32" i="1"/>
  <c r="J32" i="1"/>
  <c r="H33" i="1"/>
  <c r="I33" i="1"/>
  <c r="J33" i="1"/>
  <c r="H34" i="1"/>
  <c r="I34" i="1"/>
  <c r="J34" i="1"/>
  <c r="H35" i="1"/>
  <c r="I35" i="1"/>
  <c r="J35" i="1"/>
  <c r="H36" i="1"/>
  <c r="I36" i="1"/>
  <c r="J36" i="1"/>
  <c r="H37" i="1"/>
  <c r="I37" i="1"/>
  <c r="J37" i="1"/>
  <c r="H38" i="1"/>
  <c r="I38" i="1"/>
  <c r="J38" i="1"/>
  <c r="H39" i="1"/>
  <c r="I39" i="1"/>
  <c r="J39" i="1"/>
  <c r="H40" i="1"/>
  <c r="I40" i="1"/>
  <c r="J40" i="1"/>
  <c r="H41" i="1"/>
  <c r="I41" i="1"/>
  <c r="J41" i="1"/>
  <c r="H42" i="1"/>
  <c r="I42" i="1"/>
  <c r="J42" i="1"/>
  <c r="H43" i="1"/>
  <c r="I43" i="1"/>
  <c r="J43" i="1"/>
  <c r="H44" i="1"/>
  <c r="I44" i="1"/>
  <c r="J44" i="1"/>
  <c r="H45" i="1"/>
  <c r="I45" i="1"/>
  <c r="J45" i="1"/>
  <c r="H46" i="1"/>
  <c r="I46" i="1"/>
  <c r="J46" i="1"/>
  <c r="H47" i="1"/>
  <c r="I47" i="1"/>
  <c r="J47" i="1"/>
  <c r="H48" i="1"/>
  <c r="I48" i="1"/>
  <c r="J48" i="1"/>
  <c r="H49" i="1"/>
  <c r="I49" i="1"/>
  <c r="J49" i="1"/>
  <c r="H50" i="1"/>
  <c r="I50" i="1"/>
  <c r="J50" i="1"/>
  <c r="H51" i="1"/>
  <c r="I51" i="1"/>
  <c r="J51" i="1"/>
  <c r="H52" i="1"/>
  <c r="I52" i="1"/>
  <c r="J52" i="1"/>
  <c r="H53" i="1"/>
  <c r="I53" i="1"/>
  <c r="J53" i="1"/>
  <c r="H54" i="1"/>
  <c r="I54" i="1"/>
  <c r="J54" i="1"/>
  <c r="H55" i="1"/>
  <c r="I55" i="1"/>
  <c r="J55" i="1"/>
  <c r="H56" i="1"/>
  <c r="I56" i="1"/>
  <c r="J56" i="1"/>
  <c r="H57" i="1"/>
  <c r="I57" i="1"/>
  <c r="J57" i="1"/>
  <c r="H58" i="1"/>
  <c r="I58" i="1"/>
  <c r="J58" i="1"/>
  <c r="H59" i="1"/>
  <c r="I59" i="1"/>
  <c r="J59" i="1"/>
  <c r="H60" i="1"/>
  <c r="I60" i="1"/>
  <c r="J60" i="1"/>
  <c r="H61" i="1"/>
  <c r="I61" i="1"/>
  <c r="J61" i="1"/>
  <c r="H62" i="1"/>
  <c r="I62" i="1"/>
  <c r="J62" i="1"/>
  <c r="H2" i="25"/>
  <c r="H3" i="25"/>
  <c r="H4" i="25"/>
  <c r="H5" i="25"/>
  <c r="H6" i="25"/>
  <c r="H7" i="25"/>
  <c r="H8" i="25"/>
  <c r="H9" i="25"/>
  <c r="H12" i="25"/>
  <c r="H13" i="25"/>
  <c r="H14" i="25"/>
  <c r="H15" i="25"/>
  <c r="H16" i="25"/>
  <c r="H17" i="25"/>
  <c r="H18" i="25"/>
  <c r="H19" i="25"/>
  <c r="H23" i="25"/>
  <c r="H24" i="25"/>
  <c r="H25" i="25"/>
  <c r="H26" i="25"/>
  <c r="H27" i="25"/>
  <c r="H28" i="25"/>
  <c r="H29" i="25"/>
  <c r="H32" i="25"/>
  <c r="H33" i="25"/>
  <c r="H34" i="25"/>
  <c r="H35" i="25"/>
  <c r="H36" i="25"/>
  <c r="H37" i="25"/>
  <c r="H38" i="25"/>
  <c r="H39" i="25"/>
  <c r="H10" i="25"/>
  <c r="H20" i="25"/>
  <c r="H30" i="25"/>
  <c r="H40" i="25"/>
</calcChain>
</file>

<file path=xl/sharedStrings.xml><?xml version="1.0" encoding="utf-8"?>
<sst xmlns="http://schemas.openxmlformats.org/spreadsheetml/2006/main" count="236" uniqueCount="160">
  <si>
    <t>Package</t>
  </si>
  <si>
    <t>Arrival</t>
  </si>
  <si>
    <t>Departure</t>
  </si>
  <si>
    <t>Bed Type</t>
  </si>
  <si>
    <t>Nights</t>
  </si>
  <si>
    <t>Price Per Person</t>
  </si>
  <si>
    <t>E4 - Quad</t>
  </si>
  <si>
    <t>D/D</t>
  </si>
  <si>
    <t>E4 - Triple</t>
  </si>
  <si>
    <t>E4 - Double</t>
  </si>
  <si>
    <t>E4 - Single</t>
  </si>
  <si>
    <t>King</t>
  </si>
  <si>
    <t>E4 - Director Only</t>
  </si>
  <si>
    <t>E4 - Director Double</t>
  </si>
  <si>
    <t>E4 - Director Triple</t>
  </si>
  <si>
    <t>E4 - Director Quad</t>
  </si>
  <si>
    <t>E3a - Quad</t>
  </si>
  <si>
    <t>E3a - Triple</t>
  </si>
  <si>
    <t>E3a - Double</t>
  </si>
  <si>
    <t>E3a - Single</t>
  </si>
  <si>
    <t>E3a - Director Only</t>
  </si>
  <si>
    <t>E3a - Director Double</t>
  </si>
  <si>
    <t>E3a - Director Triple</t>
  </si>
  <si>
    <t>E3a - Director Quad</t>
  </si>
  <si>
    <t>E3b - Quad</t>
  </si>
  <si>
    <t>E3b - Triple</t>
  </si>
  <si>
    <t>E3b - Double</t>
  </si>
  <si>
    <t>E3b - Single</t>
  </si>
  <si>
    <t>E3b - Director Only</t>
  </si>
  <si>
    <t>E3b - Director Double</t>
  </si>
  <si>
    <t>E3b - Director Triple</t>
  </si>
  <si>
    <t>E3b - Director Quad</t>
  </si>
  <si>
    <t>E2 - Quad</t>
  </si>
  <si>
    <t>E2 - Triple</t>
  </si>
  <si>
    <t>E2 - Double</t>
  </si>
  <si>
    <t>E2 - Single</t>
  </si>
  <si>
    <t>E2 - Director Only</t>
  </si>
  <si>
    <t>E2 - Director Double</t>
  </si>
  <si>
    <t>E2 - Director Triple</t>
  </si>
  <si>
    <t>E2 - Director Quad</t>
  </si>
  <si>
    <t>People Type</t>
  </si>
  <si>
    <t>Ensemble Type</t>
  </si>
  <si>
    <t>Primary Director (Comp)</t>
  </si>
  <si>
    <t>Chaperone</t>
  </si>
  <si>
    <t>Guest Performer</t>
  </si>
  <si>
    <t>Middle School Band</t>
  </si>
  <si>
    <t>Student Male</t>
  </si>
  <si>
    <t>Orchestra</t>
  </si>
  <si>
    <t>Student Female</t>
  </si>
  <si>
    <t>Percussion Ensemble</t>
  </si>
  <si>
    <t>Chamber Ensemble</t>
  </si>
  <si>
    <t>Administrator</t>
  </si>
  <si>
    <t>Other Director</t>
  </si>
  <si>
    <t xml:space="preserve">IMPORTANT HOUSING REMINDERS: Properties will not allow for roll away beds in double/double rooms it is a fire hazard. Billing will be adjusted based on your final housing submission. You are not required to house drivers with your group. Alternative properties located near the airport will be made avilabile to groups in January. After your initial housing submission you will be able to use the housing change form to submit changes up until January 15th with no penalty. Afterwhich if there is a signiicant reduction in packages you may be held to the package number that was submited as of January 15th. You may always add additional packages as long as space allows. Music for All will audit your housing list, personel list and student roster beginingin Janyary. Please be sure to cross check these items in advance to be sure that you have housed everyone in your travel party. </t>
  </si>
  <si>
    <t>Room</t>
    <phoneticPr fontId="0" type="noConversion"/>
  </si>
  <si>
    <t xml:space="preserve">Package and Room Occupancy        </t>
  </si>
  <si>
    <t>GROUP/SCHOOL NAME</t>
  </si>
  <si>
    <t>ENSEMBLE TYPE</t>
    <phoneticPr fontId="0" type="noConversion"/>
  </si>
  <si>
    <t>Room Type                                          (Primary Director, Chaperone, Student Male, Student Female, Driver, Administrator, Guest Performer, Other Director)</t>
  </si>
  <si>
    <t>Last Name                       (1st Guest)</t>
  </si>
  <si>
    <t>First Name                          (1st Guest)</t>
  </si>
  <si>
    <t>ARRIVAL DATE</t>
  </si>
  <si>
    <t>DEPARTURE DATE</t>
  </si>
  <si>
    <t>Bed Type                                            KING = KING BED, D/D = 2 DOUBLE BEDS</t>
    <phoneticPr fontId="0" type="noConversion"/>
  </si>
  <si>
    <t>2nd Guest                                                             (Last Name, First Name)</t>
  </si>
  <si>
    <t>3rd Guest                                                              (Last Name, First Name)</t>
  </si>
  <si>
    <t>4th Guest                                                            (Last Name, First Name)</t>
  </si>
  <si>
    <t>Notes for Hotel</t>
  </si>
  <si>
    <t>Room Type</t>
  </si>
  <si>
    <t>High School Band</t>
  </si>
  <si>
    <t>W, Th, F, S</t>
  </si>
  <si>
    <t>Th, F, S</t>
  </si>
  <si>
    <t>W, TH, F</t>
  </si>
  <si>
    <t>Th, F</t>
  </si>
  <si>
    <t>TOTAL for Room</t>
  </si>
  <si>
    <t>Bus Driver (Room Only with Group)</t>
  </si>
  <si>
    <t>Bus Driver (Room Only off-Site)</t>
  </si>
  <si>
    <t>E4 - Bus Driver Group</t>
  </si>
  <si>
    <t>E4 - Bus Driver Off-Site</t>
  </si>
  <si>
    <t>E3a - Bus Driver Group</t>
  </si>
  <si>
    <t>E3a - Bus Driver Off-Site</t>
  </si>
  <si>
    <t>E3b - Bus Driver - Group</t>
  </si>
  <si>
    <t>E3b - Bus Driver - Off Site</t>
  </si>
  <si>
    <t>E2 - Bus Driver Group</t>
  </si>
  <si>
    <t>E2 - Bus Driver Off-Site</t>
  </si>
  <si>
    <t>Ensemble Name</t>
  </si>
  <si>
    <t>American Youth Philharmonic Orchestras Percussion Ensemble</t>
  </si>
  <si>
    <t>Berry Miller Junior High School Honors Band</t>
  </si>
  <si>
    <t>Blalack Middle School Honors Band</t>
  </si>
  <si>
    <t>Blue Springs High School Wind Symphony</t>
  </si>
  <si>
    <t>Colleyville Heritage High School Percussion Ensemble</t>
  </si>
  <si>
    <t>Colleyville Heritage High School Wind Ensemble</t>
  </si>
  <si>
    <t>Conroe High School Percussion Ensemble</t>
  </si>
  <si>
    <t>Conroe High School Wind Ensemble</t>
  </si>
  <si>
    <t>Creekside Park Junior High Chamber Orchestra</t>
  </si>
  <si>
    <t>Creekview High School Percussion Ensemble</t>
  </si>
  <si>
    <t>Creekview High School Wind Symphony</t>
  </si>
  <si>
    <t>Danielson Middle School Wind Ensemble</t>
  </si>
  <si>
    <t>Diane Gorzycki Middle School Honors Band</t>
  </si>
  <si>
    <t>Fort Collins High School Symphony Orchestra</t>
  </si>
  <si>
    <t>I.M. Terrell Academy for STEM and VPA Chamber Orchestra</t>
  </si>
  <si>
    <t>Indian Springs Middle School Wind Ensemble</t>
  </si>
  <si>
    <t>James W. Robinson Secondary School Symphonic Band</t>
  </si>
  <si>
    <t>Kerr Middle School Honors Band</t>
  </si>
  <si>
    <t>Lake Ridge High School Wind Symphony</t>
  </si>
  <si>
    <t>Lake Ridge High School Wind Symphony Percussion Ensemble</t>
  </si>
  <si>
    <t>Lamar High School Viking Percussion Orchestra</t>
  </si>
  <si>
    <t>Lamar High School Wind Ensemble</t>
  </si>
  <si>
    <t>LaVilla School of the Arts Percussion Ensemble</t>
  </si>
  <si>
    <t>LaVilla School of the Arts Wind Ensemble</t>
  </si>
  <si>
    <t>Leon High School Symphonic Band</t>
  </si>
  <si>
    <t>Lesher Middle School Advanced Chamber Orchestra</t>
  </si>
  <si>
    <t>Lyons Township High School Wind Ensemble</t>
  </si>
  <si>
    <t>Miami Arts Studio 6-12 @ Zelda Glazer Festival Orchestra</t>
  </si>
  <si>
    <t>Millbrook High School Wind Ensemble</t>
  </si>
  <si>
    <t>Mission High School Percussion Ensemble</t>
  </si>
  <si>
    <t>Mission High School Wind Ensemble</t>
  </si>
  <si>
    <t>Nimitz Middle School Honor Band</t>
  </si>
  <si>
    <t>Ocean Springs High School Percussion Ensemble</t>
  </si>
  <si>
    <t>Ocean Springs High School Wind Symphony</t>
  </si>
  <si>
    <t>Oscar F. Smith High School Chamber Orchestra</t>
  </si>
  <si>
    <t>Oswego East High School Percussion Ensemble</t>
  </si>
  <si>
    <t>Oswego East High School Wind Symphony</t>
  </si>
  <si>
    <t>Pearland Junior High West Honors Band</t>
  </si>
  <si>
    <t>Pebble Hills High School Symphonic Winds</t>
  </si>
  <si>
    <t>Plano Senior High School Wind Ensemble</t>
  </si>
  <si>
    <t>Ravenwood High School Wind Ensemble</t>
  </si>
  <si>
    <t>Richardson High School Wind Symphony</t>
  </si>
  <si>
    <t>Rockwall High School Wind Ensemble</t>
  </si>
  <si>
    <t>Rushing Middle School Symphony Orchestra</t>
  </si>
  <si>
    <t>Satellite High School Symphonic Orchestra</t>
  </si>
  <si>
    <t>South Forsyth Middle School Symphonic Band</t>
  </si>
  <si>
    <t>Spartanburg High School Percussion Ensemble</t>
  </si>
  <si>
    <t>Springtown High School Percussion Ensemble</t>
  </si>
  <si>
    <t>Spruce Creek High School Wind Ensemble</t>
  </si>
  <si>
    <t>Union High School Wind Ensemble</t>
  </si>
  <si>
    <t>United High School Wind Ensemble</t>
  </si>
  <si>
    <t>Walsh Middle School Honor Band</t>
  </si>
  <si>
    <t>Worthington Kilbourne High School Percussion Ensemble</t>
  </si>
  <si>
    <t>Cleveland High School</t>
  </si>
  <si>
    <t>Royal Braves Saxophone Quartet</t>
  </si>
  <si>
    <t>Royal Braves Clarinet Quartet</t>
  </si>
  <si>
    <t xml:space="preserve">Colleyville Heritage High School </t>
  </si>
  <si>
    <t xml:space="preserve">Trombone Ensemble </t>
  </si>
  <si>
    <t>Oboes</t>
  </si>
  <si>
    <t>Pebble Hills High School</t>
  </si>
  <si>
    <t>Flute Choir</t>
  </si>
  <si>
    <t>River Trail Middle School, Northview High School</t>
  </si>
  <si>
    <t>Quintet NV</t>
  </si>
  <si>
    <t>United High School</t>
  </si>
  <si>
    <t>Saxophone Ensemble</t>
  </si>
  <si>
    <t>Cleveland High School Royal Braves Saxophone Quartet</t>
  </si>
  <si>
    <t>Cleveland High School Royal Braves Clarinet Quartet</t>
  </si>
  <si>
    <t xml:space="preserve">Colleyville Heritage High School  Trombone Ensemble </t>
  </si>
  <si>
    <t>Colleyville Heritage High School  Oboes</t>
  </si>
  <si>
    <t>Pebble Hills High School Flute Choir</t>
  </si>
  <si>
    <t>River Trail Middle School, Northview High School Quintet NV</t>
  </si>
  <si>
    <t>United High School Saxophone Ensemble</t>
  </si>
  <si>
    <r>
      <t xml:space="preserve">INSTRUCTIONS: </t>
    </r>
    <r>
      <rPr>
        <sz val="12"/>
        <rFont val="Calibri"/>
        <family val="2"/>
      </rPr>
      <t xml:space="preserve">PACKAGE AND ROOM OCCUPANCY - FOR ALL ADULTS AND STUDENTS PLEASE SELECT THE PACKAGE AND ROOM TYPE FOR EACH LINE  (STUDENTS, CHAPERONES AND OTHER ADULTS TRAVELING WITH THE GROUP SHOULD BE INCLUDED) EACH ENSEMBLE RECEIVES </t>
    </r>
    <r>
      <rPr>
        <b/>
        <sz val="12"/>
        <rFont val="Calibri"/>
        <family val="2"/>
      </rPr>
      <t>ONE COMPLIMENTARY DIRECTOR PACKAGE</t>
    </r>
    <r>
      <rPr>
        <sz val="12"/>
        <rFont val="Calibri"/>
        <family val="2"/>
      </rPr>
      <t xml:space="preserve">. UP TO 3 GUEST MAY STAY IN THAT ROOM FOR A DISCOUNTED RATE. THERE IS A DROP DOWN FOR THAT ROOM TYPE. </t>
    </r>
    <r>
      <rPr>
        <b/>
        <sz val="12"/>
        <rFont val="Calibri"/>
        <family val="2"/>
      </rPr>
      <t>BUS DRIVERS</t>
    </r>
    <r>
      <rPr>
        <sz val="12"/>
        <rFont val="Calibri"/>
        <family val="2"/>
      </rPr>
      <t xml:space="preserve"> SHOULD BE ADDED TO YOUR HOUSING LIST. THERE IS AN OPTION TO NOTE IF IF THEY ARE STAYING ON PROPERTY WITH YOU OR IF YOU WOULD LIKE TO BOOK THEM AT ANOTHER PROPERTY. THESE ARE TYPICALLY AIRPORT PROPERTIES, 15 MINUTES FROM DOWNTOWN WITH FREE PARKING FOR BUSSES.</t>
    </r>
  </si>
  <si>
    <t>Please use this template and email the completed rooming list by November 15, 2023 to:
Laura Blake laura.b@musicforall.org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</si>
</sst>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
  </numFmts>
  <fonts count="10" x14ac:knownFonts="1">
    <font>
      <sz val="10"/>
      <name val="Arial"/>
    </font>
    <font>
      <sz val="10"/>
      <name val="Arial"/>
      <family val="2"/>
    </font>
    <font>
      <b/>
      <sz val="10"/>
      <name val="Calibri"/>
      <family val="2"/>
    </font>
    <font>
      <sz val="10"/>
      <name val="Calibri"/>
      <family val="2"/>
    </font>
    <font>
      <b/>
      <sz val="12"/>
      <name val="Calibri"/>
      <family val="2"/>
    </font>
    <font>
      <sz val="12"/>
      <name val="Calibri"/>
      <family val="2"/>
    </font>
    <font>
      <sz val="8"/>
      <name val="Arial"/>
      <family val="2"/>
    </font>
    <font>
      <b/>
      <sz val="26"/>
      <name val="Calibri"/>
      <family val="2"/>
    </font>
    <font>
      <b/>
      <sz val="10"/>
      <name val="Arial"/>
      <family val="2"/>
    </font>
    <font>
      <sz val="11"/>
      <color rgb="FF000000"/>
      <name val="Calibri"/>
      <family val="2"/>
    </font>
  </fonts>
  <fills count="3">
    <fill>
      <patternFill patternType="none"/>
    </fill>
    <fill>
      <patternFill patternType="gray125"/>
    </fill>
    <fill>
      <patternFill patternType="solid">
        <fgColor theme="0" tint="-0.14999847407452621"/>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s>
  <cellStyleXfs count="1">
    <xf numFmtId="0" fontId="0" fillId="0" borderId="0"/>
  </cellStyleXfs>
  <cellXfs count="30">
    <xf numFmtId="0" fontId="0" fillId="0" borderId="0" xfId="0"/>
    <xf numFmtId="0" fontId="2" fillId="0" borderId="0" xfId="0" applyFont="1" applyAlignment="1">
      <alignment horizontal="center" wrapText="1"/>
    </xf>
    <xf numFmtId="164" fontId="3" fillId="0" borderId="0" xfId="0" applyNumberFormat="1" applyFont="1" applyAlignment="1">
      <alignment horizontal="center" wrapText="1"/>
    </xf>
    <xf numFmtId="0" fontId="2" fillId="0" borderId="1" xfId="0" applyFont="1" applyBorder="1" applyAlignment="1">
      <alignment horizontal="center" vertical="center" wrapText="1"/>
    </xf>
    <xf numFmtId="164" fontId="2" fillId="0" borderId="1" xfId="0" applyNumberFormat="1" applyFont="1" applyBorder="1" applyAlignment="1">
      <alignment horizontal="center" vertical="center" wrapText="1"/>
    </xf>
    <xf numFmtId="0" fontId="2" fillId="0" borderId="1" xfId="0" applyFont="1" applyBorder="1" applyAlignment="1">
      <alignment horizontal="center" wrapText="1"/>
    </xf>
    <xf numFmtId="0" fontId="5" fillId="0" borderId="1" xfId="0" applyFont="1" applyBorder="1" applyAlignment="1" applyProtection="1">
      <alignment horizontal="center"/>
      <protection locked="0"/>
    </xf>
    <xf numFmtId="0" fontId="5" fillId="0" borderId="1" xfId="0" applyFont="1" applyBorder="1" applyAlignment="1" applyProtection="1">
      <alignment horizontal="center" wrapText="1"/>
      <protection locked="0"/>
    </xf>
    <xf numFmtId="14" fontId="0" fillId="0" borderId="0" xfId="0" applyNumberFormat="1"/>
    <xf numFmtId="14" fontId="5" fillId="2" borderId="1" xfId="0" applyNumberFormat="1" applyFont="1" applyFill="1" applyBorder="1" applyAlignment="1">
      <alignment horizontal="center"/>
    </xf>
    <xf numFmtId="0" fontId="3" fillId="0" borderId="0" xfId="0" applyFont="1" applyAlignment="1">
      <alignment horizontal="center" wrapText="1"/>
    </xf>
    <xf numFmtId="0" fontId="5" fillId="0" borderId="1" xfId="0" applyFont="1" applyBorder="1" applyAlignment="1">
      <alignment horizontal="center"/>
    </xf>
    <xf numFmtId="0" fontId="5" fillId="2" borderId="1" xfId="0" applyFont="1" applyFill="1" applyBorder="1" applyAlignment="1">
      <alignment horizontal="center"/>
    </xf>
    <xf numFmtId="0" fontId="5" fillId="0" borderId="0" xfId="0" applyFont="1" applyAlignment="1">
      <alignment horizontal="center"/>
    </xf>
    <xf numFmtId="0" fontId="5" fillId="0" borderId="0" xfId="0" applyFont="1" applyAlignment="1">
      <alignment horizontal="center" wrapText="1"/>
    </xf>
    <xf numFmtId="0" fontId="3" fillId="0" borderId="2" xfId="0" applyFont="1" applyBorder="1" applyAlignment="1">
      <alignment horizontal="center" wrapText="1"/>
    </xf>
    <xf numFmtId="0" fontId="4" fillId="0" borderId="1" xfId="0" applyFont="1" applyBorder="1" applyAlignment="1" applyProtection="1">
      <alignment horizontal="center" wrapText="1"/>
      <protection locked="0"/>
    </xf>
    <xf numFmtId="14" fontId="1" fillId="0" borderId="0" xfId="0" applyNumberFormat="1" applyFont="1"/>
    <xf numFmtId="0" fontId="1" fillId="0" borderId="0" xfId="0" applyFont="1"/>
    <xf numFmtId="0" fontId="4" fillId="0" borderId="3" xfId="0" applyFont="1" applyBorder="1" applyAlignment="1">
      <alignment vertical="center" wrapText="1"/>
    </xf>
    <xf numFmtId="0" fontId="8" fillId="0" borderId="0" xfId="0" applyFont="1"/>
    <xf numFmtId="0" fontId="5" fillId="2" borderId="1" xfId="0" applyFont="1" applyFill="1" applyBorder="1" applyAlignment="1" applyProtection="1">
      <alignment horizontal="center" wrapText="1"/>
      <protection locked="0"/>
    </xf>
    <xf numFmtId="4" fontId="3" fillId="0" borderId="0" xfId="0" applyNumberFormat="1" applyFont="1" applyAlignment="1">
      <alignment horizontal="center" wrapText="1"/>
    </xf>
    <xf numFmtId="0" fontId="4" fillId="2" borderId="1" xfId="0" applyFont="1" applyFill="1" applyBorder="1" applyAlignment="1" applyProtection="1">
      <alignment horizontal="left"/>
      <protection locked="0"/>
    </xf>
    <xf numFmtId="0" fontId="3" fillId="0" borderId="0" xfId="0" applyFont="1" applyAlignment="1">
      <alignment horizontal="left" wrapText="1"/>
    </xf>
    <xf numFmtId="0" fontId="5" fillId="2" borderId="1" xfId="0" applyFont="1" applyFill="1" applyBorder="1" applyAlignment="1" applyProtection="1">
      <alignment wrapText="1"/>
      <protection locked="0"/>
    </xf>
    <xf numFmtId="0" fontId="7" fillId="0" borderId="3" xfId="0" applyFont="1" applyBorder="1" applyAlignment="1">
      <alignment horizontal="center" vertical="center" wrapText="1"/>
    </xf>
    <xf numFmtId="0" fontId="4" fillId="0" borderId="3" xfId="0" applyFont="1" applyBorder="1" applyAlignment="1">
      <alignment horizontal="center" vertical="center" wrapText="1"/>
    </xf>
    <xf numFmtId="49" fontId="0" fillId="0" borderId="0" xfId="0" applyNumberFormat="1" applyAlignment="1">
      <alignment wrapText="1"/>
    </xf>
    <xf numFmtId="0" fontId="9" fillId="0" borderId="0" xfId="0" applyFont="1"/>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61"/>
  <sheetViews>
    <sheetView workbookViewId="0">
      <selection activeCell="A2" sqref="A2:XFD2"/>
    </sheetView>
  </sheetViews>
  <sheetFormatPr defaultColWidth="10.73046875" defaultRowHeight="12.75" x14ac:dyDescent="0.35"/>
  <cols>
    <col min="1" max="1" width="22.1328125" customWidth="1"/>
    <col min="2" max="5" width="10.73046875" customWidth="1"/>
    <col min="6" max="6" width="4.73046875" bestFit="1" customWidth="1"/>
    <col min="7" max="7" width="3.73046875" bestFit="1" customWidth="1"/>
    <col min="8" max="8" width="10.1328125" customWidth="1"/>
    <col min="9" max="9" width="4.73046875" bestFit="1" customWidth="1"/>
    <col min="10" max="10" width="3.73046875" bestFit="1" customWidth="1"/>
    <col min="12" max="12" width="81.265625" customWidth="1"/>
    <col min="14" max="14" width="42.06640625" bestFit="1" customWidth="1"/>
    <col min="15" max="15" width="28.33203125" bestFit="1" customWidth="1"/>
  </cols>
  <sheetData>
    <row r="1" spans="1:12" ht="13.15" x14ac:dyDescent="0.4">
      <c r="A1" s="20" t="s">
        <v>0</v>
      </c>
      <c r="B1" s="20" t="s">
        <v>1</v>
      </c>
      <c r="C1" s="20" t="s">
        <v>2</v>
      </c>
      <c r="D1" s="20" t="s">
        <v>3</v>
      </c>
      <c r="E1" s="20" t="s">
        <v>4</v>
      </c>
      <c r="F1" s="20" t="s">
        <v>5</v>
      </c>
      <c r="H1" s="20" t="s">
        <v>74</v>
      </c>
      <c r="L1" s="20" t="s">
        <v>85</v>
      </c>
    </row>
    <row r="2" spans="1:12" x14ac:dyDescent="0.35">
      <c r="A2" t="s">
        <v>6</v>
      </c>
      <c r="B2" s="8">
        <v>45371</v>
      </c>
      <c r="C2" s="8">
        <v>45375</v>
      </c>
      <c r="D2" s="18" t="s">
        <v>7</v>
      </c>
      <c r="E2" t="s">
        <v>70</v>
      </c>
      <c r="F2">
        <v>940</v>
      </c>
      <c r="G2">
        <v>4</v>
      </c>
      <c r="H2">
        <f>SUM(F2*G2)</f>
        <v>3760</v>
      </c>
      <c r="L2" s="28" t="s">
        <v>86</v>
      </c>
    </row>
    <row r="3" spans="1:12" x14ac:dyDescent="0.35">
      <c r="A3" t="s">
        <v>8</v>
      </c>
      <c r="B3" s="8">
        <v>45371</v>
      </c>
      <c r="C3" s="8">
        <v>45375</v>
      </c>
      <c r="D3" s="18" t="s">
        <v>7</v>
      </c>
      <c r="E3" t="s">
        <v>70</v>
      </c>
      <c r="F3">
        <v>1045</v>
      </c>
      <c r="G3">
        <v>3</v>
      </c>
      <c r="H3">
        <f t="shared" ref="H3:H9" si="0">SUM(F3*G3)</f>
        <v>3135</v>
      </c>
      <c r="L3" s="28" t="s">
        <v>87</v>
      </c>
    </row>
    <row r="4" spans="1:12" x14ac:dyDescent="0.35">
      <c r="A4" t="s">
        <v>9</v>
      </c>
      <c r="B4" s="8">
        <v>45371</v>
      </c>
      <c r="C4" s="8">
        <v>45375</v>
      </c>
      <c r="D4" s="18" t="s">
        <v>7</v>
      </c>
      <c r="E4" t="s">
        <v>70</v>
      </c>
      <c r="F4">
        <v>1250</v>
      </c>
      <c r="G4">
        <v>2</v>
      </c>
      <c r="H4">
        <f t="shared" si="0"/>
        <v>2500</v>
      </c>
      <c r="L4" s="28" t="s">
        <v>88</v>
      </c>
    </row>
    <row r="5" spans="1:12" x14ac:dyDescent="0.35">
      <c r="A5" t="s">
        <v>10</v>
      </c>
      <c r="B5" s="8">
        <v>45371</v>
      </c>
      <c r="C5" s="8">
        <v>45375</v>
      </c>
      <c r="D5" s="18" t="s">
        <v>11</v>
      </c>
      <c r="E5" t="s">
        <v>70</v>
      </c>
      <c r="F5">
        <v>1865</v>
      </c>
      <c r="G5">
        <v>1</v>
      </c>
      <c r="H5">
        <f t="shared" si="0"/>
        <v>1865</v>
      </c>
      <c r="L5" s="28" t="s">
        <v>89</v>
      </c>
    </row>
    <row r="6" spans="1:12" x14ac:dyDescent="0.35">
      <c r="A6" t="s">
        <v>12</v>
      </c>
      <c r="B6" s="8">
        <v>45371</v>
      </c>
      <c r="C6" s="8">
        <v>45375</v>
      </c>
      <c r="D6" s="18" t="s">
        <v>11</v>
      </c>
      <c r="E6" t="s">
        <v>70</v>
      </c>
      <c r="F6">
        <v>280</v>
      </c>
      <c r="G6">
        <v>1</v>
      </c>
      <c r="H6">
        <f t="shared" si="0"/>
        <v>280</v>
      </c>
      <c r="L6" t="s">
        <v>152</v>
      </c>
    </row>
    <row r="7" spans="1:12" x14ac:dyDescent="0.35">
      <c r="A7" t="s">
        <v>13</v>
      </c>
      <c r="B7" s="8">
        <v>45371</v>
      </c>
      <c r="C7" s="8">
        <v>45375</v>
      </c>
      <c r="D7" s="18" t="s">
        <v>7</v>
      </c>
      <c r="E7" t="s">
        <v>70</v>
      </c>
      <c r="F7">
        <v>615</v>
      </c>
      <c r="G7">
        <v>1</v>
      </c>
      <c r="H7">
        <f t="shared" si="0"/>
        <v>615</v>
      </c>
      <c r="L7" t="s">
        <v>151</v>
      </c>
    </row>
    <row r="8" spans="1:12" x14ac:dyDescent="0.35">
      <c r="A8" t="s">
        <v>14</v>
      </c>
      <c r="B8" s="8">
        <v>45371</v>
      </c>
      <c r="C8" s="8">
        <v>45375</v>
      </c>
      <c r="D8" s="18" t="s">
        <v>7</v>
      </c>
      <c r="E8" t="s">
        <v>70</v>
      </c>
      <c r="F8">
        <v>615</v>
      </c>
      <c r="G8">
        <v>2</v>
      </c>
      <c r="H8">
        <f t="shared" si="0"/>
        <v>1230</v>
      </c>
      <c r="L8" t="s">
        <v>154</v>
      </c>
    </row>
    <row r="9" spans="1:12" x14ac:dyDescent="0.35">
      <c r="A9" t="s">
        <v>15</v>
      </c>
      <c r="B9" s="8">
        <v>45371</v>
      </c>
      <c r="C9" s="8">
        <v>45375</v>
      </c>
      <c r="D9" s="18" t="s">
        <v>7</v>
      </c>
      <c r="E9" t="s">
        <v>70</v>
      </c>
      <c r="F9">
        <v>615</v>
      </c>
      <c r="G9">
        <v>3</v>
      </c>
      <c r="H9">
        <f t="shared" si="0"/>
        <v>1845</v>
      </c>
      <c r="L9" t="s">
        <v>153</v>
      </c>
    </row>
    <row r="10" spans="1:12" x14ac:dyDescent="0.35">
      <c r="A10" s="18" t="s">
        <v>77</v>
      </c>
      <c r="B10" s="8">
        <v>45371</v>
      </c>
      <c r="C10" s="8">
        <v>45375</v>
      </c>
      <c r="D10" s="18" t="s">
        <v>11</v>
      </c>
      <c r="E10" t="s">
        <v>70</v>
      </c>
      <c r="F10">
        <v>280</v>
      </c>
      <c r="G10">
        <v>4</v>
      </c>
      <c r="H10">
        <f>SUM(F10*G10)</f>
        <v>1120</v>
      </c>
      <c r="L10" s="28" t="s">
        <v>90</v>
      </c>
    </row>
    <row r="11" spans="1:12" x14ac:dyDescent="0.35">
      <c r="A11" s="18" t="s">
        <v>78</v>
      </c>
      <c r="B11" s="8">
        <v>45371</v>
      </c>
      <c r="C11" s="8">
        <v>45375</v>
      </c>
      <c r="D11" s="18" t="s">
        <v>11</v>
      </c>
      <c r="E11" t="s">
        <v>70</v>
      </c>
      <c r="F11">
        <v>250</v>
      </c>
      <c r="G11">
        <v>4</v>
      </c>
      <c r="H11">
        <f>SUM(F11*G11)</f>
        <v>1000</v>
      </c>
      <c r="L11" s="28" t="s">
        <v>91</v>
      </c>
    </row>
    <row r="12" spans="1:12" x14ac:dyDescent="0.35">
      <c r="A12" t="s">
        <v>16</v>
      </c>
      <c r="B12" s="8">
        <v>45371</v>
      </c>
      <c r="C12" s="17">
        <v>45374</v>
      </c>
      <c r="D12" s="18" t="s">
        <v>7</v>
      </c>
      <c r="E12" t="s">
        <v>72</v>
      </c>
      <c r="F12">
        <v>865</v>
      </c>
      <c r="G12">
        <v>4</v>
      </c>
      <c r="H12">
        <f>SUM(F12*G12)</f>
        <v>3460</v>
      </c>
      <c r="L12" s="28" t="s">
        <v>92</v>
      </c>
    </row>
    <row r="13" spans="1:12" x14ac:dyDescent="0.35">
      <c r="A13" t="s">
        <v>17</v>
      </c>
      <c r="B13" s="8">
        <v>45371</v>
      </c>
      <c r="C13" s="17">
        <v>45374</v>
      </c>
      <c r="D13" s="18" t="s">
        <v>7</v>
      </c>
      <c r="E13" t="s">
        <v>72</v>
      </c>
      <c r="F13">
        <v>940</v>
      </c>
      <c r="G13">
        <v>3</v>
      </c>
      <c r="H13">
        <f t="shared" ref="H13:H19" si="1">SUM(F13*G13)</f>
        <v>2820</v>
      </c>
      <c r="L13" s="28" t="s">
        <v>93</v>
      </c>
    </row>
    <row r="14" spans="1:12" x14ac:dyDescent="0.35">
      <c r="A14" t="s">
        <v>18</v>
      </c>
      <c r="B14" s="8">
        <v>45371</v>
      </c>
      <c r="C14" s="17">
        <v>45374</v>
      </c>
      <c r="D14" s="18" t="s">
        <v>7</v>
      </c>
      <c r="E14" t="s">
        <v>72</v>
      </c>
      <c r="F14">
        <v>1095</v>
      </c>
      <c r="G14">
        <v>2</v>
      </c>
      <c r="H14">
        <f t="shared" si="1"/>
        <v>2190</v>
      </c>
      <c r="L14" s="28" t="s">
        <v>94</v>
      </c>
    </row>
    <row r="15" spans="1:12" x14ac:dyDescent="0.35">
      <c r="A15" t="s">
        <v>19</v>
      </c>
      <c r="B15" s="8">
        <v>45371</v>
      </c>
      <c r="C15" s="17">
        <v>45374</v>
      </c>
      <c r="D15" s="18" t="s">
        <v>11</v>
      </c>
      <c r="E15" t="s">
        <v>72</v>
      </c>
      <c r="F15">
        <v>155</v>
      </c>
      <c r="G15">
        <v>1</v>
      </c>
      <c r="H15">
        <f t="shared" si="1"/>
        <v>155</v>
      </c>
      <c r="L15" s="28" t="s">
        <v>95</v>
      </c>
    </row>
    <row r="16" spans="1:12" x14ac:dyDescent="0.35">
      <c r="A16" t="s">
        <v>20</v>
      </c>
      <c r="B16" s="8">
        <v>45371</v>
      </c>
      <c r="C16" s="17">
        <v>45374</v>
      </c>
      <c r="D16" s="18" t="s">
        <v>11</v>
      </c>
      <c r="E16" t="s">
        <v>72</v>
      </c>
      <c r="F16">
        <v>0</v>
      </c>
      <c r="G16">
        <v>1</v>
      </c>
      <c r="H16">
        <f t="shared" si="1"/>
        <v>0</v>
      </c>
      <c r="L16" s="28" t="s">
        <v>96</v>
      </c>
    </row>
    <row r="17" spans="1:12" x14ac:dyDescent="0.35">
      <c r="A17" t="s">
        <v>21</v>
      </c>
      <c r="B17" s="8">
        <v>45371</v>
      </c>
      <c r="C17" s="17">
        <v>45374</v>
      </c>
      <c r="D17" s="18" t="s">
        <v>7</v>
      </c>
      <c r="E17" t="s">
        <v>72</v>
      </c>
      <c r="F17">
        <v>615</v>
      </c>
      <c r="G17">
        <v>2</v>
      </c>
      <c r="H17">
        <f t="shared" si="1"/>
        <v>1230</v>
      </c>
      <c r="L17" s="28" t="s">
        <v>97</v>
      </c>
    </row>
    <row r="18" spans="1:12" x14ac:dyDescent="0.35">
      <c r="A18" t="s">
        <v>22</v>
      </c>
      <c r="B18" s="8">
        <v>45371</v>
      </c>
      <c r="C18" s="17">
        <v>45374</v>
      </c>
      <c r="D18" s="18" t="s">
        <v>7</v>
      </c>
      <c r="E18" t="s">
        <v>72</v>
      </c>
      <c r="F18">
        <v>615</v>
      </c>
      <c r="G18">
        <v>3</v>
      </c>
      <c r="H18">
        <f t="shared" si="1"/>
        <v>1845</v>
      </c>
      <c r="L18" s="28" t="s">
        <v>98</v>
      </c>
    </row>
    <row r="19" spans="1:12" x14ac:dyDescent="0.35">
      <c r="A19" t="s">
        <v>23</v>
      </c>
      <c r="B19" s="8">
        <v>45371</v>
      </c>
      <c r="C19" s="17">
        <v>45374</v>
      </c>
      <c r="D19" s="18" t="s">
        <v>7</v>
      </c>
      <c r="E19" t="s">
        <v>72</v>
      </c>
      <c r="F19">
        <v>615</v>
      </c>
      <c r="G19">
        <v>4</v>
      </c>
      <c r="H19">
        <f t="shared" si="1"/>
        <v>2460</v>
      </c>
      <c r="L19" s="28" t="s">
        <v>99</v>
      </c>
    </row>
    <row r="20" spans="1:12" x14ac:dyDescent="0.35">
      <c r="A20" s="18" t="s">
        <v>79</v>
      </c>
      <c r="B20" s="8">
        <v>45371</v>
      </c>
      <c r="C20" s="17">
        <v>45374</v>
      </c>
      <c r="D20" s="18" t="s">
        <v>11</v>
      </c>
      <c r="E20" t="s">
        <v>72</v>
      </c>
      <c r="F20">
        <v>280</v>
      </c>
      <c r="G20">
        <v>3</v>
      </c>
      <c r="H20">
        <f>SUM(F20*G20)</f>
        <v>840</v>
      </c>
      <c r="L20" s="28" t="s">
        <v>100</v>
      </c>
    </row>
    <row r="21" spans="1:12" x14ac:dyDescent="0.35">
      <c r="A21" s="18" t="s">
        <v>80</v>
      </c>
      <c r="B21" s="8">
        <v>45371</v>
      </c>
      <c r="C21" s="17">
        <v>45374</v>
      </c>
      <c r="D21" s="18" t="s">
        <v>11</v>
      </c>
      <c r="E21" t="s">
        <v>72</v>
      </c>
      <c r="F21">
        <v>250</v>
      </c>
      <c r="G21">
        <v>3</v>
      </c>
      <c r="H21">
        <f>SUM(F21*G21)</f>
        <v>750</v>
      </c>
      <c r="L21" s="28" t="s">
        <v>101</v>
      </c>
    </row>
    <row r="22" spans="1:12" x14ac:dyDescent="0.35">
      <c r="A22" t="s">
        <v>24</v>
      </c>
      <c r="B22" s="8">
        <v>45372</v>
      </c>
      <c r="C22" s="8">
        <v>45375</v>
      </c>
      <c r="D22" s="18" t="s">
        <v>7</v>
      </c>
      <c r="E22" t="s">
        <v>71</v>
      </c>
      <c r="F22">
        <v>810</v>
      </c>
      <c r="G22">
        <v>4</v>
      </c>
      <c r="H22">
        <f>SUM(F22*G22)</f>
        <v>3240</v>
      </c>
      <c r="L22" s="28" t="s">
        <v>102</v>
      </c>
    </row>
    <row r="23" spans="1:12" x14ac:dyDescent="0.35">
      <c r="A23" t="s">
        <v>25</v>
      </c>
      <c r="B23" s="8">
        <v>45372</v>
      </c>
      <c r="C23" s="8">
        <v>45375</v>
      </c>
      <c r="D23" s="18" t="s">
        <v>7</v>
      </c>
      <c r="E23" t="s">
        <v>71</v>
      </c>
      <c r="F23">
        <v>885</v>
      </c>
      <c r="G23">
        <v>3</v>
      </c>
      <c r="H23">
        <f t="shared" ref="H23:H29" si="2">SUM(F23*G23)</f>
        <v>2655</v>
      </c>
      <c r="L23" s="28" t="s">
        <v>103</v>
      </c>
    </row>
    <row r="24" spans="1:12" x14ac:dyDescent="0.35">
      <c r="A24" t="s">
        <v>26</v>
      </c>
      <c r="B24" s="8">
        <v>45372</v>
      </c>
      <c r="C24" s="8">
        <v>45375</v>
      </c>
      <c r="D24" s="18" t="s">
        <v>7</v>
      </c>
      <c r="E24" t="s">
        <v>71</v>
      </c>
      <c r="F24">
        <v>1040</v>
      </c>
      <c r="G24">
        <v>2</v>
      </c>
      <c r="H24">
        <f t="shared" si="2"/>
        <v>2080</v>
      </c>
      <c r="L24" s="28" t="s">
        <v>104</v>
      </c>
    </row>
    <row r="25" spans="1:12" x14ac:dyDescent="0.35">
      <c r="A25" t="s">
        <v>27</v>
      </c>
      <c r="B25" s="8">
        <v>45372</v>
      </c>
      <c r="C25" s="8">
        <v>45375</v>
      </c>
      <c r="D25" s="18" t="s">
        <v>11</v>
      </c>
      <c r="E25" t="s">
        <v>71</v>
      </c>
      <c r="F25">
        <v>15</v>
      </c>
      <c r="G25">
        <v>1</v>
      </c>
      <c r="H25">
        <f t="shared" si="2"/>
        <v>15</v>
      </c>
      <c r="L25" s="28" t="s">
        <v>105</v>
      </c>
    </row>
    <row r="26" spans="1:12" x14ac:dyDescent="0.35">
      <c r="A26" t="s">
        <v>28</v>
      </c>
      <c r="B26" s="8">
        <v>45372</v>
      </c>
      <c r="C26" s="8">
        <v>45375</v>
      </c>
      <c r="D26" s="18" t="s">
        <v>11</v>
      </c>
      <c r="E26" t="s">
        <v>71</v>
      </c>
      <c r="F26">
        <v>0</v>
      </c>
      <c r="G26">
        <v>1</v>
      </c>
      <c r="H26">
        <f t="shared" si="2"/>
        <v>0</v>
      </c>
      <c r="L26" s="28" t="s">
        <v>106</v>
      </c>
    </row>
    <row r="27" spans="1:12" x14ac:dyDescent="0.35">
      <c r="A27" t="s">
        <v>29</v>
      </c>
      <c r="B27" s="8">
        <v>45372</v>
      </c>
      <c r="C27" s="8">
        <v>45375</v>
      </c>
      <c r="D27" s="18" t="s">
        <v>7</v>
      </c>
      <c r="E27" t="s">
        <v>71</v>
      </c>
      <c r="F27">
        <v>560</v>
      </c>
      <c r="G27">
        <v>1</v>
      </c>
      <c r="H27">
        <f t="shared" si="2"/>
        <v>560</v>
      </c>
      <c r="L27" s="28" t="s">
        <v>107</v>
      </c>
    </row>
    <row r="28" spans="1:12" x14ac:dyDescent="0.35">
      <c r="A28" t="s">
        <v>30</v>
      </c>
      <c r="B28" s="8">
        <v>45372</v>
      </c>
      <c r="C28" s="8">
        <v>45375</v>
      </c>
      <c r="D28" s="18" t="s">
        <v>7</v>
      </c>
      <c r="E28" t="s">
        <v>71</v>
      </c>
      <c r="F28">
        <v>560</v>
      </c>
      <c r="G28">
        <v>2</v>
      </c>
      <c r="H28">
        <f t="shared" si="2"/>
        <v>1120</v>
      </c>
      <c r="L28" s="28" t="s">
        <v>108</v>
      </c>
    </row>
    <row r="29" spans="1:12" x14ac:dyDescent="0.35">
      <c r="A29" t="s">
        <v>31</v>
      </c>
      <c r="B29" s="8">
        <v>45372</v>
      </c>
      <c r="C29" s="8">
        <v>45375</v>
      </c>
      <c r="D29" s="18" t="s">
        <v>7</v>
      </c>
      <c r="E29" t="s">
        <v>71</v>
      </c>
      <c r="F29">
        <v>560</v>
      </c>
      <c r="G29">
        <v>3</v>
      </c>
      <c r="H29">
        <f t="shared" si="2"/>
        <v>1680</v>
      </c>
      <c r="L29" s="28" t="s">
        <v>109</v>
      </c>
    </row>
    <row r="30" spans="1:12" x14ac:dyDescent="0.35">
      <c r="A30" s="18" t="s">
        <v>81</v>
      </c>
      <c r="B30" s="8">
        <v>45372</v>
      </c>
      <c r="C30" s="8">
        <v>45375</v>
      </c>
      <c r="D30" s="18" t="s">
        <v>11</v>
      </c>
      <c r="E30" t="s">
        <v>71</v>
      </c>
      <c r="F30">
        <v>280</v>
      </c>
      <c r="G30">
        <v>3</v>
      </c>
      <c r="H30">
        <f>SUM(F30*G30)</f>
        <v>840</v>
      </c>
      <c r="L30" s="28" t="s">
        <v>110</v>
      </c>
    </row>
    <row r="31" spans="1:12" x14ac:dyDescent="0.35">
      <c r="A31" s="18" t="s">
        <v>82</v>
      </c>
      <c r="B31" s="8">
        <v>45372</v>
      </c>
      <c r="C31" s="8">
        <v>45375</v>
      </c>
      <c r="D31" s="18" t="s">
        <v>11</v>
      </c>
      <c r="E31" t="s">
        <v>71</v>
      </c>
      <c r="F31">
        <v>250</v>
      </c>
      <c r="G31">
        <v>3</v>
      </c>
      <c r="H31">
        <f>SUM(F31*G31)</f>
        <v>750</v>
      </c>
      <c r="L31" s="28" t="s">
        <v>111</v>
      </c>
    </row>
    <row r="32" spans="1:12" x14ac:dyDescent="0.35">
      <c r="A32" t="s">
        <v>32</v>
      </c>
      <c r="B32" s="8">
        <v>45372</v>
      </c>
      <c r="C32" s="17">
        <v>45374</v>
      </c>
      <c r="D32" s="18" t="s">
        <v>7</v>
      </c>
      <c r="E32" t="s">
        <v>73</v>
      </c>
      <c r="F32">
        <v>730</v>
      </c>
      <c r="G32">
        <v>4</v>
      </c>
      <c r="H32">
        <f>SUM(F32*G32)</f>
        <v>2920</v>
      </c>
      <c r="L32" s="28" t="s">
        <v>112</v>
      </c>
    </row>
    <row r="33" spans="1:16" x14ac:dyDescent="0.35">
      <c r="A33" t="s">
        <v>33</v>
      </c>
      <c r="B33" s="8">
        <v>45372</v>
      </c>
      <c r="C33" s="17">
        <v>45374</v>
      </c>
      <c r="D33" s="18" t="s">
        <v>7</v>
      </c>
      <c r="E33" t="s">
        <v>73</v>
      </c>
      <c r="F33">
        <v>785</v>
      </c>
      <c r="G33">
        <v>4</v>
      </c>
      <c r="H33">
        <f>SUM(F33*G33)</f>
        <v>3140</v>
      </c>
      <c r="L33" s="28" t="s">
        <v>113</v>
      </c>
    </row>
    <row r="34" spans="1:16" x14ac:dyDescent="0.35">
      <c r="A34" t="s">
        <v>34</v>
      </c>
      <c r="B34" s="8">
        <v>45372</v>
      </c>
      <c r="C34" s="17">
        <v>45374</v>
      </c>
      <c r="D34" s="18" t="s">
        <v>7</v>
      </c>
      <c r="E34" t="s">
        <v>73</v>
      </c>
      <c r="F34">
        <v>885</v>
      </c>
      <c r="G34">
        <v>3</v>
      </c>
      <c r="H34">
        <f t="shared" ref="H34:H40" si="3">SUM(F34*G34)</f>
        <v>2655</v>
      </c>
      <c r="L34" s="28" t="s">
        <v>114</v>
      </c>
    </row>
    <row r="35" spans="1:16" x14ac:dyDescent="0.35">
      <c r="A35" t="s">
        <v>35</v>
      </c>
      <c r="B35" s="8">
        <v>45372</v>
      </c>
      <c r="C35" s="17">
        <v>45374</v>
      </c>
      <c r="D35" s="18" t="s">
        <v>11</v>
      </c>
      <c r="E35" t="s">
        <v>73</v>
      </c>
      <c r="F35">
        <v>1195</v>
      </c>
      <c r="G35">
        <v>2</v>
      </c>
      <c r="H35">
        <f t="shared" si="3"/>
        <v>2390</v>
      </c>
      <c r="L35" s="28" t="s">
        <v>115</v>
      </c>
    </row>
    <row r="36" spans="1:16" x14ac:dyDescent="0.35">
      <c r="A36" t="s">
        <v>36</v>
      </c>
      <c r="B36" s="8">
        <v>45372</v>
      </c>
      <c r="C36" s="17">
        <v>45374</v>
      </c>
      <c r="D36" s="18" t="s">
        <v>11</v>
      </c>
      <c r="E36" t="s">
        <v>73</v>
      </c>
      <c r="F36">
        <v>0</v>
      </c>
      <c r="G36">
        <v>1</v>
      </c>
      <c r="H36">
        <f t="shared" si="3"/>
        <v>0</v>
      </c>
      <c r="L36" s="28" t="s">
        <v>116</v>
      </c>
    </row>
    <row r="37" spans="1:16" x14ac:dyDescent="0.35">
      <c r="A37" t="s">
        <v>37</v>
      </c>
      <c r="B37" s="8">
        <v>45372</v>
      </c>
      <c r="C37" s="17">
        <v>45374</v>
      </c>
      <c r="D37" s="18" t="s">
        <v>7</v>
      </c>
      <c r="E37" t="s">
        <v>73</v>
      </c>
      <c r="F37">
        <v>560</v>
      </c>
      <c r="G37">
        <v>1</v>
      </c>
      <c r="H37">
        <f t="shared" si="3"/>
        <v>560</v>
      </c>
      <c r="L37" s="28" t="s">
        <v>117</v>
      </c>
    </row>
    <row r="38" spans="1:16" x14ac:dyDescent="0.35">
      <c r="A38" t="s">
        <v>38</v>
      </c>
      <c r="B38" s="8">
        <v>45372</v>
      </c>
      <c r="C38" s="17">
        <v>45374</v>
      </c>
      <c r="D38" s="18" t="s">
        <v>7</v>
      </c>
      <c r="E38" t="s">
        <v>73</v>
      </c>
      <c r="F38">
        <v>560</v>
      </c>
      <c r="G38">
        <v>2</v>
      </c>
      <c r="H38">
        <f t="shared" si="3"/>
        <v>1120</v>
      </c>
      <c r="L38" s="28" t="s">
        <v>118</v>
      </c>
    </row>
    <row r="39" spans="1:16" x14ac:dyDescent="0.35">
      <c r="A39" t="s">
        <v>39</v>
      </c>
      <c r="B39" s="8">
        <v>45372</v>
      </c>
      <c r="C39" s="17">
        <v>45374</v>
      </c>
      <c r="D39" s="18" t="s">
        <v>7</v>
      </c>
      <c r="E39" t="s">
        <v>73</v>
      </c>
      <c r="F39">
        <v>560</v>
      </c>
      <c r="G39">
        <v>3</v>
      </c>
      <c r="H39">
        <f t="shared" si="3"/>
        <v>1680</v>
      </c>
      <c r="L39" s="28" t="s">
        <v>119</v>
      </c>
    </row>
    <row r="40" spans="1:16" x14ac:dyDescent="0.35">
      <c r="A40" s="18" t="s">
        <v>83</v>
      </c>
      <c r="B40" s="8">
        <v>45372</v>
      </c>
      <c r="C40" s="17">
        <v>45374</v>
      </c>
      <c r="D40" s="18" t="s">
        <v>11</v>
      </c>
      <c r="E40" t="s">
        <v>73</v>
      </c>
      <c r="F40">
        <v>280</v>
      </c>
      <c r="G40">
        <v>2</v>
      </c>
      <c r="H40">
        <f t="shared" si="3"/>
        <v>560</v>
      </c>
      <c r="L40" s="28" t="s">
        <v>120</v>
      </c>
    </row>
    <row r="41" spans="1:16" x14ac:dyDescent="0.35">
      <c r="A41" s="18" t="s">
        <v>84</v>
      </c>
      <c r="B41" s="8">
        <v>45372</v>
      </c>
      <c r="C41" s="17">
        <v>45374</v>
      </c>
      <c r="D41" s="18" t="s">
        <v>11</v>
      </c>
      <c r="E41" t="s">
        <v>73</v>
      </c>
      <c r="F41">
        <v>250</v>
      </c>
      <c r="G41">
        <v>2</v>
      </c>
      <c r="H41">
        <f t="shared" ref="H41" si="4">SUM(F41*G41)</f>
        <v>500</v>
      </c>
      <c r="L41" s="28" t="s">
        <v>121</v>
      </c>
    </row>
    <row r="42" spans="1:16" x14ac:dyDescent="0.35">
      <c r="A42" s="18"/>
      <c r="B42" s="8"/>
      <c r="C42" s="8"/>
      <c r="D42" s="18"/>
      <c r="L42" s="28" t="s">
        <v>122</v>
      </c>
    </row>
    <row r="43" spans="1:16" ht="13.15" x14ac:dyDescent="0.4">
      <c r="A43" s="20" t="s">
        <v>40</v>
      </c>
      <c r="C43" s="20" t="s">
        <v>41</v>
      </c>
      <c r="H43" s="18"/>
      <c r="L43" s="28" t="s">
        <v>123</v>
      </c>
    </row>
    <row r="44" spans="1:16" x14ac:dyDescent="0.35">
      <c r="A44" s="18" t="s">
        <v>42</v>
      </c>
      <c r="C44" t="s">
        <v>69</v>
      </c>
      <c r="L44" t="s">
        <v>155</v>
      </c>
    </row>
    <row r="45" spans="1:16" x14ac:dyDescent="0.35">
      <c r="A45" s="18" t="s">
        <v>52</v>
      </c>
      <c r="C45" t="s">
        <v>45</v>
      </c>
      <c r="H45" s="18"/>
      <c r="L45" s="28" t="s">
        <v>124</v>
      </c>
    </row>
    <row r="46" spans="1:16" ht="14.25" x14ac:dyDescent="0.45">
      <c r="A46" t="s">
        <v>43</v>
      </c>
      <c r="C46" t="s">
        <v>47</v>
      </c>
      <c r="L46" s="28" t="s">
        <v>125</v>
      </c>
      <c r="N46" s="29" t="s">
        <v>139</v>
      </c>
      <c r="O46" s="29" t="s">
        <v>140</v>
      </c>
      <c r="P46" t="str">
        <f>CONCATENATE(N46," ",O46)</f>
        <v>Cleveland High School Royal Braves Saxophone Quartet</v>
      </c>
    </row>
    <row r="47" spans="1:16" ht="14.25" x14ac:dyDescent="0.45">
      <c r="A47" t="s">
        <v>46</v>
      </c>
      <c r="C47" t="s">
        <v>49</v>
      </c>
      <c r="L47" s="28" t="s">
        <v>126</v>
      </c>
      <c r="N47" s="29" t="s">
        <v>139</v>
      </c>
      <c r="O47" s="29" t="s">
        <v>141</v>
      </c>
      <c r="P47" t="str">
        <f t="shared" ref="P47:P52" si="5">CONCATENATE(N47," ",O47)</f>
        <v>Cleveland High School Royal Braves Clarinet Quartet</v>
      </c>
    </row>
    <row r="48" spans="1:16" ht="14.25" x14ac:dyDescent="0.45">
      <c r="A48" t="s">
        <v>48</v>
      </c>
      <c r="C48" t="s">
        <v>50</v>
      </c>
      <c r="H48" s="18"/>
      <c r="L48" s="28" t="s">
        <v>127</v>
      </c>
      <c r="N48" s="29" t="s">
        <v>142</v>
      </c>
      <c r="O48" s="29" t="s">
        <v>143</v>
      </c>
      <c r="P48" t="str">
        <f t="shared" si="5"/>
        <v xml:space="preserve">Colleyville Heritage High School  Trombone Ensemble </v>
      </c>
    </row>
    <row r="49" spans="1:16" ht="14.25" x14ac:dyDescent="0.45">
      <c r="A49" s="18" t="s">
        <v>44</v>
      </c>
      <c r="H49" s="18"/>
      <c r="L49" t="s">
        <v>156</v>
      </c>
      <c r="N49" s="29" t="s">
        <v>142</v>
      </c>
      <c r="O49" s="29" t="s">
        <v>144</v>
      </c>
      <c r="P49" t="str">
        <f t="shared" si="5"/>
        <v>Colleyville Heritage High School  Oboes</v>
      </c>
    </row>
    <row r="50" spans="1:16" ht="14.25" x14ac:dyDescent="0.45">
      <c r="A50" s="18" t="s">
        <v>51</v>
      </c>
      <c r="H50" s="18"/>
      <c r="L50" s="28" t="s">
        <v>128</v>
      </c>
      <c r="N50" s="29" t="s">
        <v>145</v>
      </c>
      <c r="O50" s="29" t="s">
        <v>146</v>
      </c>
      <c r="P50" t="str">
        <f t="shared" si="5"/>
        <v>Pebble Hills High School Flute Choir</v>
      </c>
    </row>
    <row r="51" spans="1:16" ht="14.25" x14ac:dyDescent="0.45">
      <c r="A51" s="18" t="s">
        <v>75</v>
      </c>
      <c r="H51" s="18"/>
      <c r="L51" s="28" t="s">
        <v>129</v>
      </c>
      <c r="N51" s="29" t="s">
        <v>147</v>
      </c>
      <c r="O51" s="29" t="s">
        <v>148</v>
      </c>
      <c r="P51" t="str">
        <f t="shared" si="5"/>
        <v>River Trail Middle School, Northview High School Quintet NV</v>
      </c>
    </row>
    <row r="52" spans="1:16" ht="14.25" x14ac:dyDescent="0.45">
      <c r="A52" s="18" t="s">
        <v>76</v>
      </c>
      <c r="L52" s="28" t="s">
        <v>130</v>
      </c>
      <c r="N52" s="29" t="s">
        <v>149</v>
      </c>
      <c r="O52" s="29" t="s">
        <v>150</v>
      </c>
      <c r="P52" t="str">
        <f t="shared" si="5"/>
        <v>United High School Saxophone Ensemble</v>
      </c>
    </row>
    <row r="53" spans="1:16" x14ac:dyDescent="0.35">
      <c r="L53" s="28" t="s">
        <v>131</v>
      </c>
    </row>
    <row r="54" spans="1:16" x14ac:dyDescent="0.35">
      <c r="L54" s="28" t="s">
        <v>132</v>
      </c>
    </row>
    <row r="55" spans="1:16" x14ac:dyDescent="0.35">
      <c r="L55" s="28" t="s">
        <v>133</v>
      </c>
    </row>
    <row r="56" spans="1:16" x14ac:dyDescent="0.35">
      <c r="L56" s="28" t="s">
        <v>134</v>
      </c>
    </row>
    <row r="57" spans="1:16" x14ac:dyDescent="0.35">
      <c r="L57" s="28" t="s">
        <v>135</v>
      </c>
    </row>
    <row r="58" spans="1:16" x14ac:dyDescent="0.35">
      <c r="L58" t="s">
        <v>157</v>
      </c>
    </row>
    <row r="59" spans="1:16" x14ac:dyDescent="0.35">
      <c r="L59" s="28" t="s">
        <v>136</v>
      </c>
    </row>
    <row r="60" spans="1:16" x14ac:dyDescent="0.35">
      <c r="L60" s="28" t="s">
        <v>137</v>
      </c>
    </row>
    <row r="61" spans="1:16" x14ac:dyDescent="0.35">
      <c r="L61" s="28" t="s">
        <v>138</v>
      </c>
    </row>
  </sheetData>
  <sortState xmlns:xlrd2="http://schemas.microsoft.com/office/spreadsheetml/2017/richdata2" ref="L2:L61">
    <sortCondition ref="L61"/>
  </sortState>
  <phoneticPr fontId="6" type="noConversion"/>
  <pageMargins left="0.75" right="0.75" top="1" bottom="1" header="0.5" footer="0.5"/>
  <pageSetup orientation="portrait" horizontalDpi="4294967292" verticalDpi="4294967292"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P64"/>
  <sheetViews>
    <sheetView tabSelected="1" zoomScale="85" zoomScaleNormal="85" workbookViewId="0">
      <pane ySplit="2" topLeftCell="A14" activePane="bottomLeft" state="frozen"/>
      <selection activeCell="AL1" sqref="AL1"/>
      <selection pane="bottomLeft" sqref="A1:D1"/>
    </sheetView>
  </sheetViews>
  <sheetFormatPr defaultColWidth="12" defaultRowHeight="13.15" x14ac:dyDescent="0.4"/>
  <cols>
    <col min="1" max="1" width="8.86328125" style="15" customWidth="1"/>
    <col min="2" max="2" width="25.86328125" style="24" customWidth="1"/>
    <col min="3" max="3" width="65.1328125" style="10" customWidth="1"/>
    <col min="4" max="4" width="25.1328125" style="10" customWidth="1"/>
    <col min="5" max="5" width="29.86328125" style="10" customWidth="1"/>
    <col min="6" max="6" width="25.265625" style="10" customWidth="1"/>
    <col min="7" max="7" width="22.73046875" style="10" customWidth="1"/>
    <col min="8" max="8" width="10.1328125" style="2" bestFit="1" customWidth="1"/>
    <col min="9" max="9" width="12" style="2" customWidth="1"/>
    <col min="10" max="10" width="15.1328125" style="10" customWidth="1"/>
    <col min="11" max="11" width="26" style="10" customWidth="1"/>
    <col min="12" max="12" width="24.73046875" style="10" customWidth="1"/>
    <col min="13" max="13" width="24.1328125" style="10" customWidth="1"/>
    <col min="14" max="14" width="34" style="10" customWidth="1"/>
    <col min="15" max="15" width="22.19921875" style="22" customWidth="1"/>
    <col min="16" max="16384" width="12" style="10"/>
  </cols>
  <sheetData>
    <row r="1" spans="1:16" ht="147" customHeight="1" x14ac:dyDescent="0.4">
      <c r="A1" s="26" t="s">
        <v>159</v>
      </c>
      <c r="B1" s="26"/>
      <c r="C1" s="26"/>
      <c r="D1" s="26"/>
      <c r="E1" s="27" t="s">
        <v>158</v>
      </c>
      <c r="F1" s="27"/>
      <c r="G1" s="27"/>
      <c r="H1" s="27"/>
      <c r="I1" s="27"/>
      <c r="J1" s="27"/>
      <c r="K1" s="27" t="s">
        <v>53</v>
      </c>
      <c r="L1" s="27"/>
      <c r="M1" s="27"/>
      <c r="N1" s="27"/>
      <c r="O1" s="27"/>
      <c r="P1" s="19"/>
    </row>
    <row r="2" spans="1:16" s="1" customFormat="1" ht="78.75" x14ac:dyDescent="0.4">
      <c r="A2" s="5" t="s">
        <v>54</v>
      </c>
      <c r="B2" s="3" t="s">
        <v>55</v>
      </c>
      <c r="C2" s="3" t="s">
        <v>56</v>
      </c>
      <c r="D2" s="3" t="s">
        <v>57</v>
      </c>
      <c r="E2" s="3" t="s">
        <v>58</v>
      </c>
      <c r="F2" s="3" t="s">
        <v>59</v>
      </c>
      <c r="G2" s="3" t="s">
        <v>60</v>
      </c>
      <c r="H2" s="4" t="s">
        <v>61</v>
      </c>
      <c r="I2" s="4" t="s">
        <v>62</v>
      </c>
      <c r="J2" s="3" t="s">
        <v>63</v>
      </c>
      <c r="K2" s="3" t="s">
        <v>64</v>
      </c>
      <c r="L2" s="3" t="s">
        <v>65</v>
      </c>
      <c r="M2" s="3" t="s">
        <v>66</v>
      </c>
      <c r="N2" s="3" t="s">
        <v>67</v>
      </c>
      <c r="O2" s="1" t="s">
        <v>68</v>
      </c>
    </row>
    <row r="3" spans="1:16" s="13" customFormat="1" ht="24.75" customHeight="1" x14ac:dyDescent="0.5">
      <c r="A3" s="11">
        <v>1</v>
      </c>
      <c r="B3" s="23"/>
      <c r="C3" s="16"/>
      <c r="D3" s="21"/>
      <c r="E3" s="25"/>
      <c r="F3" s="6"/>
      <c r="G3" s="6"/>
      <c r="H3" s="9" t="str">
        <f>IF($B3="","",VLOOKUP($B3,Setup!$A$2:$C$40,2,FALSE))</f>
        <v/>
      </c>
      <c r="I3" s="9" t="str">
        <f>IF($B3="","",VLOOKUP($B3,Setup!$A$2:$C$40,3,FALSE))</f>
        <v/>
      </c>
      <c r="J3" s="12" t="str">
        <f>IF(B3="","",VLOOKUP(B3,Setup!$A$2:$H$40,4,FALSE))</f>
        <v/>
      </c>
      <c r="K3" s="7"/>
      <c r="L3" s="7"/>
      <c r="M3" s="7"/>
      <c r="N3" s="6"/>
      <c r="O3" s="13" t="e">
        <f>REPLACE(B3,1,FIND("-",B3),"")</f>
        <v>#VALUE!</v>
      </c>
    </row>
    <row r="4" spans="1:16" s="13" customFormat="1" ht="24.75" customHeight="1" x14ac:dyDescent="0.5">
      <c r="A4" s="11">
        <v>2</v>
      </c>
      <c r="B4" s="23"/>
      <c r="C4" s="16"/>
      <c r="D4" s="21"/>
      <c r="E4" s="25"/>
      <c r="F4" s="6"/>
      <c r="G4" s="6"/>
      <c r="H4" s="9" t="str">
        <f>IF($B4="","",VLOOKUP($B4,Setup!$A$2:$C$40,2,FALSE))</f>
        <v/>
      </c>
      <c r="I4" s="9" t="str">
        <f>IF($B4="","",VLOOKUP($B4,Setup!$A$2:$C$40,3,FALSE))</f>
        <v/>
      </c>
      <c r="J4" s="12" t="str">
        <f>IF(B4="","",VLOOKUP(B4,Setup!$A$2:$H$40,4,FALSE))</f>
        <v/>
      </c>
      <c r="K4" s="7"/>
      <c r="L4" s="7"/>
      <c r="M4" s="7"/>
      <c r="N4" s="6"/>
      <c r="O4" s="13" t="e">
        <f t="shared" ref="O4:O62" si="0">REPLACE(B4,1,FIND("-",B4),"")</f>
        <v>#VALUE!</v>
      </c>
    </row>
    <row r="5" spans="1:16" s="13" customFormat="1" ht="24.75" customHeight="1" x14ac:dyDescent="0.5">
      <c r="A5" s="11">
        <v>3</v>
      </c>
      <c r="B5" s="23"/>
      <c r="C5" s="16"/>
      <c r="D5" s="21"/>
      <c r="E5" s="25"/>
      <c r="F5" s="6"/>
      <c r="G5" s="6"/>
      <c r="H5" s="9" t="str">
        <f>IF($B5="","",VLOOKUP($B5,Setup!$A$2:$C$40,2,FALSE))</f>
        <v/>
      </c>
      <c r="I5" s="9" t="str">
        <f>IF($B5="","",VLOOKUP($B5,Setup!$A$2:$C$40,3,FALSE))</f>
        <v/>
      </c>
      <c r="J5" s="12" t="str">
        <f>IF(B5="","",VLOOKUP(B5,Setup!$A$2:$H$40,4,FALSE))</f>
        <v/>
      </c>
      <c r="K5" s="7"/>
      <c r="L5" s="7"/>
      <c r="M5" s="7"/>
      <c r="N5" s="6"/>
      <c r="O5" s="13" t="e">
        <f t="shared" si="0"/>
        <v>#VALUE!</v>
      </c>
    </row>
    <row r="6" spans="1:16" s="13" customFormat="1" ht="24.75" customHeight="1" x14ac:dyDescent="0.5">
      <c r="A6" s="11">
        <v>4</v>
      </c>
      <c r="B6" s="23"/>
      <c r="C6" s="16"/>
      <c r="D6" s="21"/>
      <c r="E6" s="25"/>
      <c r="F6" s="6"/>
      <c r="G6" s="6"/>
      <c r="H6" s="9" t="str">
        <f>IF($B6="","",VLOOKUP($B6,Setup!$A$2:$C$40,2,FALSE))</f>
        <v/>
      </c>
      <c r="I6" s="9" t="str">
        <f>IF($B6="","",VLOOKUP($B6,Setup!$A$2:$C$40,3,FALSE))</f>
        <v/>
      </c>
      <c r="J6" s="12" t="str">
        <f>IF(B6="","",VLOOKUP(B6,Setup!$A$2:$H$40,4,FALSE))</f>
        <v/>
      </c>
      <c r="K6" s="7"/>
      <c r="L6" s="7"/>
      <c r="M6" s="7"/>
      <c r="N6" s="6"/>
      <c r="O6" s="13" t="e">
        <f t="shared" si="0"/>
        <v>#VALUE!</v>
      </c>
    </row>
    <row r="7" spans="1:16" s="13" customFormat="1" ht="24.75" customHeight="1" x14ac:dyDescent="0.5">
      <c r="A7" s="11">
        <v>5</v>
      </c>
      <c r="B7" s="23"/>
      <c r="C7" s="16"/>
      <c r="D7" s="21"/>
      <c r="E7" s="25"/>
      <c r="F7" s="6"/>
      <c r="G7" s="6"/>
      <c r="H7" s="9" t="str">
        <f>IF($B7="","",VLOOKUP($B7,Setup!$A$2:$C$40,2,FALSE))</f>
        <v/>
      </c>
      <c r="I7" s="9" t="str">
        <f>IF($B7="","",VLOOKUP($B7,Setup!$A$2:$C$40,3,FALSE))</f>
        <v/>
      </c>
      <c r="J7" s="12" t="str">
        <f>IF(B7="","",VLOOKUP(B7,Setup!$A$2:$H$40,4,FALSE))</f>
        <v/>
      </c>
      <c r="K7" s="7"/>
      <c r="L7" s="7"/>
      <c r="M7" s="7"/>
      <c r="N7" s="6"/>
      <c r="O7" s="13" t="e">
        <f t="shared" si="0"/>
        <v>#VALUE!</v>
      </c>
    </row>
    <row r="8" spans="1:16" s="13" customFormat="1" ht="24.75" customHeight="1" x14ac:dyDescent="0.5">
      <c r="A8" s="11">
        <v>6</v>
      </c>
      <c r="B8" s="23"/>
      <c r="C8" s="16"/>
      <c r="D8" s="21"/>
      <c r="E8" s="25"/>
      <c r="F8" s="6"/>
      <c r="G8" s="6"/>
      <c r="H8" s="9" t="str">
        <f>IF($B8="","",VLOOKUP($B8,Setup!$A$2:$C$40,2,FALSE))</f>
        <v/>
      </c>
      <c r="I8" s="9" t="str">
        <f>IF($B8="","",VLOOKUP($B8,Setup!$A$2:$C$40,3,FALSE))</f>
        <v/>
      </c>
      <c r="J8" s="12" t="str">
        <f>IF(B8="","",VLOOKUP(B8,Setup!$A$2:$H$40,4,FALSE))</f>
        <v/>
      </c>
      <c r="K8" s="7"/>
      <c r="L8" s="7"/>
      <c r="M8" s="7"/>
      <c r="N8" s="6"/>
      <c r="O8" s="13" t="e">
        <f t="shared" si="0"/>
        <v>#VALUE!</v>
      </c>
    </row>
    <row r="9" spans="1:16" s="13" customFormat="1" ht="24.75" customHeight="1" x14ac:dyDescent="0.5">
      <c r="A9" s="11">
        <v>7</v>
      </c>
      <c r="B9" s="23"/>
      <c r="C9" s="16"/>
      <c r="D9" s="21"/>
      <c r="E9" s="25"/>
      <c r="F9" s="6"/>
      <c r="G9" s="6"/>
      <c r="H9" s="9" t="str">
        <f>IF($B9="","",VLOOKUP($B9,Setup!$A$2:$C$40,2,FALSE))</f>
        <v/>
      </c>
      <c r="I9" s="9" t="str">
        <f>IF($B9="","",VLOOKUP($B9,Setup!$A$2:$C$40,3,FALSE))</f>
        <v/>
      </c>
      <c r="J9" s="12" t="str">
        <f>IF(B9="","",VLOOKUP(B9,Setup!$A$2:$H$40,4,FALSE))</f>
        <v/>
      </c>
      <c r="K9" s="7"/>
      <c r="L9" s="7"/>
      <c r="M9" s="7"/>
      <c r="N9" s="6"/>
      <c r="O9" s="13" t="e">
        <f t="shared" si="0"/>
        <v>#VALUE!</v>
      </c>
    </row>
    <row r="10" spans="1:16" s="13" customFormat="1" ht="24.75" customHeight="1" x14ac:dyDescent="0.5">
      <c r="A10" s="11">
        <v>8</v>
      </c>
      <c r="B10" s="23"/>
      <c r="C10" s="16"/>
      <c r="D10" s="21"/>
      <c r="E10" s="25"/>
      <c r="F10" s="6"/>
      <c r="G10" s="6"/>
      <c r="H10" s="9" t="str">
        <f>IF($B10="","",VLOOKUP($B10,Setup!$A$2:$C$40,2,FALSE))</f>
        <v/>
      </c>
      <c r="I10" s="9" t="str">
        <f>IF($B10="","",VLOOKUP($B10,Setup!$A$2:$C$40,3,FALSE))</f>
        <v/>
      </c>
      <c r="J10" s="12" t="str">
        <f>IF(B10="","",VLOOKUP(B10,Setup!$A$2:$H$40,4,FALSE))</f>
        <v/>
      </c>
      <c r="K10" s="7"/>
      <c r="L10" s="7"/>
      <c r="M10" s="7"/>
      <c r="N10" s="6"/>
      <c r="O10" s="13" t="e">
        <f t="shared" si="0"/>
        <v>#VALUE!</v>
      </c>
    </row>
    <row r="11" spans="1:16" s="13" customFormat="1" ht="24.75" customHeight="1" x14ac:dyDescent="0.5">
      <c r="A11" s="11">
        <v>9</v>
      </c>
      <c r="B11" s="23"/>
      <c r="C11" s="16"/>
      <c r="D11" s="21"/>
      <c r="E11" s="25"/>
      <c r="F11" s="7"/>
      <c r="G11" s="7"/>
      <c r="H11" s="9" t="str">
        <f>IF($B11="","",VLOOKUP($B11,Setup!$A$2:$C$40,2,FALSE))</f>
        <v/>
      </c>
      <c r="I11" s="9" t="str">
        <f>IF($B11="","",VLOOKUP($B11,Setup!$A$2:$C$40,3,FALSE))</f>
        <v/>
      </c>
      <c r="J11" s="12" t="str">
        <f>IF(B11="","",VLOOKUP(B11,Setup!$A$2:$H$40,4,FALSE))</f>
        <v/>
      </c>
      <c r="K11" s="7"/>
      <c r="L11" s="7"/>
      <c r="M11" s="7"/>
      <c r="N11" s="7"/>
      <c r="O11" s="13" t="e">
        <f t="shared" si="0"/>
        <v>#VALUE!</v>
      </c>
    </row>
    <row r="12" spans="1:16" s="13" customFormat="1" ht="24.75" customHeight="1" x14ac:dyDescent="0.5">
      <c r="A12" s="11">
        <v>10</v>
      </c>
      <c r="B12" s="23"/>
      <c r="C12" s="16"/>
      <c r="D12" s="21"/>
      <c r="E12" s="25"/>
      <c r="F12" s="6"/>
      <c r="G12" s="6"/>
      <c r="H12" s="9" t="str">
        <f>IF($B12="","",VLOOKUP($B12,Setup!$A$2:$C$40,2,FALSE))</f>
        <v/>
      </c>
      <c r="I12" s="9" t="str">
        <f>IF($B12="","",VLOOKUP($B12,Setup!$A$2:$C$40,3,FALSE))</f>
        <v/>
      </c>
      <c r="J12" s="12" t="str">
        <f>IF(B12="","",VLOOKUP(B12,Setup!$A$2:$H$40,4,FALSE))</f>
        <v/>
      </c>
      <c r="K12" s="7"/>
      <c r="L12" s="7"/>
      <c r="M12" s="7"/>
      <c r="N12" s="6"/>
      <c r="O12" s="13" t="e">
        <f t="shared" si="0"/>
        <v>#VALUE!</v>
      </c>
    </row>
    <row r="13" spans="1:16" s="13" customFormat="1" ht="24.75" customHeight="1" x14ac:dyDescent="0.5">
      <c r="A13" s="11">
        <v>11</v>
      </c>
      <c r="B13" s="23"/>
      <c r="C13" s="16"/>
      <c r="D13" s="21"/>
      <c r="E13" s="25"/>
      <c r="F13" s="6"/>
      <c r="G13" s="6"/>
      <c r="H13" s="9" t="str">
        <f>IF($B13="","",VLOOKUP($B13,Setup!$A$2:$C$40,2,FALSE))</f>
        <v/>
      </c>
      <c r="I13" s="9" t="str">
        <f>IF($B13="","",VLOOKUP($B13,Setup!$A$2:$C$40,3,FALSE))</f>
        <v/>
      </c>
      <c r="J13" s="12" t="str">
        <f>IF(B13="","",VLOOKUP(B13,Setup!$A$2:$H$40,4,FALSE))</f>
        <v/>
      </c>
      <c r="K13" s="7"/>
      <c r="L13" s="7"/>
      <c r="M13" s="7"/>
      <c r="N13" s="6"/>
      <c r="O13" s="13" t="e">
        <f t="shared" si="0"/>
        <v>#VALUE!</v>
      </c>
    </row>
    <row r="14" spans="1:16" s="13" customFormat="1" ht="24.75" customHeight="1" x14ac:dyDescent="0.5">
      <c r="A14" s="11">
        <v>12</v>
      </c>
      <c r="B14" s="23"/>
      <c r="C14" s="16"/>
      <c r="D14" s="21"/>
      <c r="E14" s="25"/>
      <c r="F14" s="6"/>
      <c r="G14" s="6"/>
      <c r="H14" s="9" t="str">
        <f>IF($B14="","",VLOOKUP($B14,Setup!$A$2:$C$40,2,FALSE))</f>
        <v/>
      </c>
      <c r="I14" s="9" t="str">
        <f>IF($B14="","",VLOOKUP($B14,Setup!$A$2:$C$40,3,FALSE))</f>
        <v/>
      </c>
      <c r="J14" s="12" t="str">
        <f>IF(B14="","",VLOOKUP(B14,Setup!$A$2:$H$40,4,FALSE))</f>
        <v/>
      </c>
      <c r="K14" s="7"/>
      <c r="L14" s="7"/>
      <c r="M14" s="7"/>
      <c r="N14" s="6"/>
      <c r="O14" s="13" t="e">
        <f t="shared" si="0"/>
        <v>#VALUE!</v>
      </c>
    </row>
    <row r="15" spans="1:16" s="13" customFormat="1" ht="24.75" customHeight="1" x14ac:dyDescent="0.5">
      <c r="A15" s="11">
        <v>13</v>
      </c>
      <c r="B15" s="23"/>
      <c r="C15" s="16"/>
      <c r="D15" s="21"/>
      <c r="E15" s="25"/>
      <c r="F15" s="6"/>
      <c r="G15" s="6"/>
      <c r="H15" s="9" t="str">
        <f>IF($B15="","",VLOOKUP($B15,Setup!$A$2:$C$40,2,FALSE))</f>
        <v/>
      </c>
      <c r="I15" s="9" t="str">
        <f>IF($B15="","",VLOOKUP($B15,Setup!$A$2:$C$40,3,FALSE))</f>
        <v/>
      </c>
      <c r="J15" s="12" t="str">
        <f>IF(B15="","",VLOOKUP(B15,Setup!$A$2:$H$40,4,FALSE))</f>
        <v/>
      </c>
      <c r="K15" s="7"/>
      <c r="L15" s="7"/>
      <c r="M15" s="7"/>
      <c r="N15" s="6"/>
      <c r="O15" s="13" t="e">
        <f t="shared" si="0"/>
        <v>#VALUE!</v>
      </c>
    </row>
    <row r="16" spans="1:16" s="13" customFormat="1" ht="24.75" customHeight="1" x14ac:dyDescent="0.5">
      <c r="A16" s="11">
        <v>14</v>
      </c>
      <c r="B16" s="23"/>
      <c r="C16" s="16"/>
      <c r="D16" s="21"/>
      <c r="E16" s="25"/>
      <c r="F16" s="7"/>
      <c r="G16" s="7"/>
      <c r="H16" s="9" t="str">
        <f>IF($B16="","",VLOOKUP($B16,Setup!$A$2:$C$40,2,FALSE))</f>
        <v/>
      </c>
      <c r="I16" s="9" t="str">
        <f>IF($B16="","",VLOOKUP($B16,Setup!$A$2:$C$40,3,FALSE))</f>
        <v/>
      </c>
      <c r="J16" s="12" t="str">
        <f>IF(B16="","",VLOOKUP(B16,Setup!$A$2:$H$40,4,FALSE))</f>
        <v/>
      </c>
      <c r="K16" s="7"/>
      <c r="L16" s="7"/>
      <c r="M16" s="7"/>
      <c r="N16" s="7"/>
      <c r="O16" s="13" t="e">
        <f t="shared" si="0"/>
        <v>#VALUE!</v>
      </c>
    </row>
    <row r="17" spans="1:15" s="13" customFormat="1" ht="24.75" customHeight="1" x14ac:dyDescent="0.5">
      <c r="A17" s="11">
        <v>15</v>
      </c>
      <c r="B17" s="23"/>
      <c r="C17" s="16"/>
      <c r="D17" s="21"/>
      <c r="E17" s="25"/>
      <c r="F17" s="6"/>
      <c r="G17" s="6"/>
      <c r="H17" s="9" t="str">
        <f>IF($B17="","",VLOOKUP($B17,Setup!$A$2:$C$40,2,FALSE))</f>
        <v/>
      </c>
      <c r="I17" s="9" t="str">
        <f>IF($B17="","",VLOOKUP($B17,Setup!$A$2:$C$40,3,FALSE))</f>
        <v/>
      </c>
      <c r="J17" s="12" t="str">
        <f>IF(B17="","",VLOOKUP(B17,Setup!$A$2:$H$40,4,FALSE))</f>
        <v/>
      </c>
      <c r="K17" s="7"/>
      <c r="L17" s="7"/>
      <c r="M17" s="7"/>
      <c r="N17" s="6"/>
      <c r="O17" s="13" t="e">
        <f t="shared" si="0"/>
        <v>#VALUE!</v>
      </c>
    </row>
    <row r="18" spans="1:15" s="13" customFormat="1" ht="24.75" customHeight="1" x14ac:dyDescent="0.5">
      <c r="A18" s="11">
        <v>16</v>
      </c>
      <c r="B18" s="23"/>
      <c r="C18" s="16"/>
      <c r="D18" s="21"/>
      <c r="E18" s="25"/>
      <c r="F18" s="6"/>
      <c r="G18" s="6"/>
      <c r="H18" s="9" t="str">
        <f>IF($B18="","",VLOOKUP($B18,Setup!$A$2:$C$40,2,FALSE))</f>
        <v/>
      </c>
      <c r="I18" s="9" t="str">
        <f>IF($B18="","",VLOOKUP($B18,Setup!$A$2:$C$40,3,FALSE))</f>
        <v/>
      </c>
      <c r="J18" s="12" t="str">
        <f>IF(B18="","",VLOOKUP(B18,Setup!$A$2:$H$40,4,FALSE))</f>
        <v/>
      </c>
      <c r="K18" s="7"/>
      <c r="L18" s="7"/>
      <c r="M18" s="7"/>
      <c r="N18" s="6"/>
      <c r="O18" s="13" t="e">
        <f t="shared" si="0"/>
        <v>#VALUE!</v>
      </c>
    </row>
    <row r="19" spans="1:15" s="13" customFormat="1" ht="24.75" customHeight="1" x14ac:dyDescent="0.5">
      <c r="A19" s="11">
        <v>17</v>
      </c>
      <c r="B19" s="23"/>
      <c r="C19" s="16"/>
      <c r="D19" s="21"/>
      <c r="E19" s="25"/>
      <c r="F19" s="6"/>
      <c r="G19" s="6"/>
      <c r="H19" s="9" t="str">
        <f>IF($B19="","",VLOOKUP($B19,Setup!$A$2:$C$40,2,FALSE))</f>
        <v/>
      </c>
      <c r="I19" s="9" t="str">
        <f>IF($B19="","",VLOOKUP($B19,Setup!$A$2:$C$40,3,FALSE))</f>
        <v/>
      </c>
      <c r="J19" s="12" t="str">
        <f>IF(B19="","",VLOOKUP(B19,Setup!$A$2:$H$40,4,FALSE))</f>
        <v/>
      </c>
      <c r="K19" s="7"/>
      <c r="L19" s="7"/>
      <c r="M19" s="7"/>
      <c r="N19" s="6"/>
      <c r="O19" s="13" t="e">
        <f t="shared" si="0"/>
        <v>#VALUE!</v>
      </c>
    </row>
    <row r="20" spans="1:15" s="13" customFormat="1" ht="24.75" customHeight="1" x14ac:dyDescent="0.5">
      <c r="A20" s="11">
        <v>18</v>
      </c>
      <c r="B20" s="23"/>
      <c r="C20" s="16"/>
      <c r="D20" s="21"/>
      <c r="E20" s="25"/>
      <c r="F20" s="6"/>
      <c r="G20" s="6"/>
      <c r="H20" s="9" t="str">
        <f>IF($B20="","",VLOOKUP($B20,Setup!$A$2:$C$40,2,FALSE))</f>
        <v/>
      </c>
      <c r="I20" s="9" t="str">
        <f>IF($B20="","",VLOOKUP($B20,Setup!$A$2:$C$40,3,FALSE))</f>
        <v/>
      </c>
      <c r="J20" s="12" t="str">
        <f>IF(B20="","",VLOOKUP(B20,Setup!$A$2:$H$40,4,FALSE))</f>
        <v/>
      </c>
      <c r="K20" s="7"/>
      <c r="L20" s="7"/>
      <c r="M20" s="7"/>
      <c r="N20" s="6"/>
      <c r="O20" s="13" t="e">
        <f t="shared" si="0"/>
        <v>#VALUE!</v>
      </c>
    </row>
    <row r="21" spans="1:15" s="13" customFormat="1" ht="24.75" customHeight="1" x14ac:dyDescent="0.5">
      <c r="A21" s="11">
        <v>19</v>
      </c>
      <c r="B21" s="23"/>
      <c r="C21" s="16"/>
      <c r="D21" s="21"/>
      <c r="E21" s="25"/>
      <c r="F21" s="6"/>
      <c r="G21" s="6"/>
      <c r="H21" s="9" t="str">
        <f>IF($B21="","",VLOOKUP($B21,Setup!$A$2:$C$40,2,FALSE))</f>
        <v/>
      </c>
      <c r="I21" s="9" t="str">
        <f>IF($B21="","",VLOOKUP($B21,Setup!$A$2:$C$40,3,FALSE))</f>
        <v/>
      </c>
      <c r="J21" s="12" t="str">
        <f>IF(B21="","",VLOOKUP(B21,Setup!$A$2:$H$40,4,FALSE))</f>
        <v/>
      </c>
      <c r="K21" s="7"/>
      <c r="L21" s="7"/>
      <c r="M21" s="7"/>
      <c r="N21" s="6"/>
      <c r="O21" s="13" t="e">
        <f t="shared" si="0"/>
        <v>#VALUE!</v>
      </c>
    </row>
    <row r="22" spans="1:15" s="13" customFormat="1" ht="24.75" customHeight="1" x14ac:dyDescent="0.5">
      <c r="A22" s="11">
        <v>20</v>
      </c>
      <c r="B22" s="23"/>
      <c r="C22" s="16"/>
      <c r="D22" s="21"/>
      <c r="E22" s="25"/>
      <c r="F22" s="6"/>
      <c r="G22" s="6"/>
      <c r="H22" s="9" t="str">
        <f>IF($B22="","",VLOOKUP($B22,Setup!$A$2:$C$40,2,FALSE))</f>
        <v/>
      </c>
      <c r="I22" s="9" t="str">
        <f>IF($B22="","",VLOOKUP($B22,Setup!$A$2:$C$40,3,FALSE))</f>
        <v/>
      </c>
      <c r="J22" s="12" t="str">
        <f>IF(B22="","",VLOOKUP(B22,Setup!$A$2:$H$40,4,FALSE))</f>
        <v/>
      </c>
      <c r="K22" s="7"/>
      <c r="L22" s="7"/>
      <c r="M22" s="7"/>
      <c r="N22" s="6"/>
      <c r="O22" s="13" t="e">
        <f t="shared" si="0"/>
        <v>#VALUE!</v>
      </c>
    </row>
    <row r="23" spans="1:15" s="13" customFormat="1" ht="24.75" customHeight="1" x14ac:dyDescent="0.5">
      <c r="A23" s="11">
        <v>21</v>
      </c>
      <c r="B23" s="23"/>
      <c r="C23" s="16"/>
      <c r="D23" s="21"/>
      <c r="E23" s="25"/>
      <c r="F23" s="6"/>
      <c r="G23" s="6"/>
      <c r="H23" s="9" t="str">
        <f>IF($B23="","",VLOOKUP($B23,Setup!$A$2:$C$40,2,FALSE))</f>
        <v/>
      </c>
      <c r="I23" s="9" t="str">
        <f>IF($B23="","",VLOOKUP($B23,Setup!$A$2:$C$40,3,FALSE))</f>
        <v/>
      </c>
      <c r="J23" s="12" t="str">
        <f>IF(B23="","",VLOOKUP(B23,Setup!$A$2:$H$40,4,FALSE))</f>
        <v/>
      </c>
      <c r="K23" s="7"/>
      <c r="L23" s="7"/>
      <c r="M23" s="7"/>
      <c r="N23" s="6"/>
      <c r="O23" s="13" t="e">
        <f t="shared" si="0"/>
        <v>#VALUE!</v>
      </c>
    </row>
    <row r="24" spans="1:15" s="13" customFormat="1" ht="24.75" customHeight="1" x14ac:dyDescent="0.5">
      <c r="A24" s="11">
        <v>22</v>
      </c>
      <c r="B24" s="23"/>
      <c r="C24" s="16"/>
      <c r="D24" s="21"/>
      <c r="E24" s="25"/>
      <c r="F24" s="7"/>
      <c r="G24" s="7"/>
      <c r="H24" s="9" t="str">
        <f>IF($B24="","",VLOOKUP($B24,Setup!$A$2:$C$40,2,FALSE))</f>
        <v/>
      </c>
      <c r="I24" s="9" t="str">
        <f>IF($B24="","",VLOOKUP($B24,Setup!$A$2:$C$40,3,FALSE))</f>
        <v/>
      </c>
      <c r="J24" s="12" t="str">
        <f>IF(B24="","",VLOOKUP(B24,Setup!$A$2:$H$40,4,FALSE))</f>
        <v/>
      </c>
      <c r="K24" s="7"/>
      <c r="L24" s="7"/>
      <c r="M24" s="7"/>
      <c r="N24" s="7"/>
      <c r="O24" s="13" t="e">
        <f t="shared" si="0"/>
        <v>#VALUE!</v>
      </c>
    </row>
    <row r="25" spans="1:15" s="13" customFormat="1" ht="24.75" customHeight="1" x14ac:dyDescent="0.5">
      <c r="A25" s="11">
        <v>23</v>
      </c>
      <c r="B25" s="23"/>
      <c r="C25" s="16"/>
      <c r="D25" s="21"/>
      <c r="E25" s="25"/>
      <c r="F25" s="7"/>
      <c r="G25" s="7"/>
      <c r="H25" s="9" t="str">
        <f>IF($B25="","",VLOOKUP($B25,Setup!$A$2:$C$40,2,FALSE))</f>
        <v/>
      </c>
      <c r="I25" s="9" t="str">
        <f>IF($B25="","",VLOOKUP($B25,Setup!$A$2:$C$40,3,FALSE))</f>
        <v/>
      </c>
      <c r="J25" s="12" t="str">
        <f>IF(B25="","",VLOOKUP(B25,Setup!$A$2:$H$40,4,FALSE))</f>
        <v/>
      </c>
      <c r="K25" s="7"/>
      <c r="L25" s="7"/>
      <c r="M25" s="7"/>
      <c r="N25" s="7"/>
      <c r="O25" s="13" t="e">
        <f t="shared" si="0"/>
        <v>#VALUE!</v>
      </c>
    </row>
    <row r="26" spans="1:15" s="13" customFormat="1" ht="24.75" customHeight="1" x14ac:dyDescent="0.5">
      <c r="A26" s="11">
        <v>24</v>
      </c>
      <c r="B26" s="23"/>
      <c r="C26" s="16"/>
      <c r="D26" s="21"/>
      <c r="E26" s="25"/>
      <c r="F26" s="7"/>
      <c r="G26" s="7"/>
      <c r="H26" s="9" t="str">
        <f>IF($B26="","",VLOOKUP($B26,Setup!$A$2:$C$40,2,FALSE))</f>
        <v/>
      </c>
      <c r="I26" s="9" t="str">
        <f>IF($B26="","",VLOOKUP($B26,Setup!$A$2:$C$40,3,FALSE))</f>
        <v/>
      </c>
      <c r="J26" s="12" t="str">
        <f>IF(B26="","",VLOOKUP(B26,Setup!$A$2:$H$40,4,FALSE))</f>
        <v/>
      </c>
      <c r="K26" s="7"/>
      <c r="L26" s="7"/>
      <c r="M26" s="7"/>
      <c r="N26" s="7"/>
      <c r="O26" s="13" t="e">
        <f t="shared" si="0"/>
        <v>#VALUE!</v>
      </c>
    </row>
    <row r="27" spans="1:15" s="13" customFormat="1" ht="24.75" customHeight="1" x14ac:dyDescent="0.5">
      <c r="A27" s="11">
        <v>25</v>
      </c>
      <c r="B27" s="23"/>
      <c r="C27" s="16"/>
      <c r="D27" s="21"/>
      <c r="E27" s="25"/>
      <c r="F27" s="7"/>
      <c r="G27" s="7"/>
      <c r="H27" s="9" t="str">
        <f>IF($B27="","",VLOOKUP($B27,Setup!$A$2:$C$40,2,FALSE))</f>
        <v/>
      </c>
      <c r="I27" s="9" t="str">
        <f>IF($B27="","",VLOOKUP($B27,Setup!$A$2:$C$40,3,FALSE))</f>
        <v/>
      </c>
      <c r="J27" s="12" t="str">
        <f>IF(B27="","",VLOOKUP(B27,Setup!$A$2:$H$40,4,FALSE))</f>
        <v/>
      </c>
      <c r="K27" s="7"/>
      <c r="L27" s="7"/>
      <c r="M27" s="7"/>
      <c r="N27" s="7"/>
      <c r="O27" s="13" t="e">
        <f t="shared" si="0"/>
        <v>#VALUE!</v>
      </c>
    </row>
    <row r="28" spans="1:15" s="13" customFormat="1" ht="24.75" customHeight="1" x14ac:dyDescent="0.5">
      <c r="A28" s="11">
        <v>26</v>
      </c>
      <c r="B28" s="23"/>
      <c r="C28" s="16"/>
      <c r="D28" s="21"/>
      <c r="E28" s="25"/>
      <c r="F28" s="6"/>
      <c r="G28" s="6"/>
      <c r="H28" s="9" t="str">
        <f>IF($B28="","",VLOOKUP($B28,Setup!$A$2:$C$40,2,FALSE))</f>
        <v/>
      </c>
      <c r="I28" s="9" t="str">
        <f>IF($B28="","",VLOOKUP($B28,Setup!$A$2:$C$40,3,FALSE))</f>
        <v/>
      </c>
      <c r="J28" s="12" t="str">
        <f>IF(B28="","",VLOOKUP(B28,Setup!$A$2:$H$40,4,FALSE))</f>
        <v/>
      </c>
      <c r="K28" s="7"/>
      <c r="L28" s="7"/>
      <c r="M28" s="7"/>
      <c r="N28" s="6"/>
      <c r="O28" s="13" t="e">
        <f t="shared" si="0"/>
        <v>#VALUE!</v>
      </c>
    </row>
    <row r="29" spans="1:15" s="13" customFormat="1" ht="24.75" customHeight="1" x14ac:dyDescent="0.5">
      <c r="A29" s="11">
        <v>27</v>
      </c>
      <c r="B29" s="23"/>
      <c r="C29" s="16"/>
      <c r="D29" s="21"/>
      <c r="E29" s="25"/>
      <c r="F29" s="6"/>
      <c r="G29" s="6"/>
      <c r="H29" s="9" t="str">
        <f>IF($B29="","",VLOOKUP($B29,Setup!$A$2:$C$40,2,FALSE))</f>
        <v/>
      </c>
      <c r="I29" s="9" t="str">
        <f>IF($B29="","",VLOOKUP($B29,Setup!$A$2:$C$40,3,FALSE))</f>
        <v/>
      </c>
      <c r="J29" s="12" t="str">
        <f>IF(B29="","",VLOOKUP(B29,Setup!$A$2:$H$40,4,FALSE))</f>
        <v/>
      </c>
      <c r="K29" s="7"/>
      <c r="L29" s="7"/>
      <c r="M29" s="7"/>
      <c r="N29" s="6"/>
      <c r="O29" s="13" t="e">
        <f t="shared" si="0"/>
        <v>#VALUE!</v>
      </c>
    </row>
    <row r="30" spans="1:15" s="13" customFormat="1" ht="24.75" customHeight="1" x14ac:dyDescent="0.5">
      <c r="A30" s="11">
        <v>28</v>
      </c>
      <c r="B30" s="23"/>
      <c r="C30" s="16"/>
      <c r="D30" s="21"/>
      <c r="E30" s="25"/>
      <c r="F30" s="6"/>
      <c r="G30" s="6"/>
      <c r="H30" s="9" t="str">
        <f>IF($B30="","",VLOOKUP($B30,Setup!$A$2:$C$40,2,FALSE))</f>
        <v/>
      </c>
      <c r="I30" s="9" t="str">
        <f>IF($B30="","",VLOOKUP($B30,Setup!$A$2:$C$40,3,FALSE))</f>
        <v/>
      </c>
      <c r="J30" s="12" t="str">
        <f>IF(B30="","",VLOOKUP(B30,Setup!$A$2:$H$40,4,FALSE))</f>
        <v/>
      </c>
      <c r="K30" s="7"/>
      <c r="L30" s="7"/>
      <c r="M30" s="7"/>
      <c r="N30" s="6"/>
      <c r="O30" s="13" t="e">
        <f t="shared" si="0"/>
        <v>#VALUE!</v>
      </c>
    </row>
    <row r="31" spans="1:15" s="13" customFormat="1" ht="24.75" customHeight="1" x14ac:dyDescent="0.5">
      <c r="A31" s="11">
        <v>29</v>
      </c>
      <c r="B31" s="23"/>
      <c r="C31" s="16"/>
      <c r="D31" s="21"/>
      <c r="E31" s="25"/>
      <c r="F31" s="6"/>
      <c r="G31" s="6"/>
      <c r="H31" s="9" t="str">
        <f>IF($B31="","",VLOOKUP($B31,Setup!$A$2:$C$40,2,FALSE))</f>
        <v/>
      </c>
      <c r="I31" s="9" t="str">
        <f>IF($B31="","",VLOOKUP($B31,Setup!$A$2:$C$40,3,FALSE))</f>
        <v/>
      </c>
      <c r="J31" s="12" t="str">
        <f>IF(B31="","",VLOOKUP(B31,Setup!$A$2:$H$40,4,FALSE))</f>
        <v/>
      </c>
      <c r="K31" s="7"/>
      <c r="L31" s="7"/>
      <c r="M31" s="7"/>
      <c r="N31" s="6"/>
      <c r="O31" s="13" t="e">
        <f t="shared" si="0"/>
        <v>#VALUE!</v>
      </c>
    </row>
    <row r="32" spans="1:15" s="13" customFormat="1" ht="24.75" customHeight="1" x14ac:dyDescent="0.5">
      <c r="A32" s="11">
        <v>30</v>
      </c>
      <c r="B32" s="23"/>
      <c r="C32" s="16"/>
      <c r="D32" s="21"/>
      <c r="E32" s="25"/>
      <c r="F32" s="6"/>
      <c r="G32" s="6"/>
      <c r="H32" s="9" t="str">
        <f>IF($B32="","",VLOOKUP($B32,Setup!$A$2:$C$40,2,FALSE))</f>
        <v/>
      </c>
      <c r="I32" s="9" t="str">
        <f>IF($B32="","",VLOOKUP($B32,Setup!$A$2:$C$40,3,FALSE))</f>
        <v/>
      </c>
      <c r="J32" s="12" t="str">
        <f>IF(B32="","",VLOOKUP(B32,Setup!$A$2:$H$40,4,FALSE))</f>
        <v/>
      </c>
      <c r="K32" s="7"/>
      <c r="L32" s="7"/>
      <c r="M32" s="7"/>
      <c r="N32" s="6"/>
      <c r="O32" s="13" t="e">
        <f t="shared" si="0"/>
        <v>#VALUE!</v>
      </c>
    </row>
    <row r="33" spans="1:15" s="13" customFormat="1" ht="24.75" customHeight="1" x14ac:dyDescent="0.5">
      <c r="A33" s="11">
        <v>31</v>
      </c>
      <c r="B33" s="23"/>
      <c r="C33" s="16"/>
      <c r="D33" s="21"/>
      <c r="E33" s="25"/>
      <c r="F33" s="6"/>
      <c r="G33" s="6"/>
      <c r="H33" s="9" t="str">
        <f>IF($B33="","",VLOOKUP($B33,Setup!$A$2:$C$40,2,FALSE))</f>
        <v/>
      </c>
      <c r="I33" s="9" t="str">
        <f>IF($B33="","",VLOOKUP($B33,Setup!$A$2:$C$40,3,FALSE))</f>
        <v/>
      </c>
      <c r="J33" s="12" t="str">
        <f>IF(B33="","",VLOOKUP(B33,Setup!$A$2:$H$40,4,FALSE))</f>
        <v/>
      </c>
      <c r="K33" s="7"/>
      <c r="L33" s="7"/>
      <c r="M33" s="7"/>
      <c r="N33" s="6"/>
      <c r="O33" s="13" t="e">
        <f t="shared" si="0"/>
        <v>#VALUE!</v>
      </c>
    </row>
    <row r="34" spans="1:15" s="13" customFormat="1" ht="24.75" customHeight="1" x14ac:dyDescent="0.5">
      <c r="A34" s="11">
        <v>32</v>
      </c>
      <c r="B34" s="23"/>
      <c r="C34" s="16"/>
      <c r="D34" s="21"/>
      <c r="E34" s="25"/>
      <c r="F34" s="6"/>
      <c r="G34" s="6"/>
      <c r="H34" s="9" t="str">
        <f>IF($B34="","",VLOOKUP($B34,Setup!$A$2:$C$40,2,FALSE))</f>
        <v/>
      </c>
      <c r="I34" s="9" t="str">
        <f>IF($B34="","",VLOOKUP($B34,Setup!$A$2:$C$40,3,FALSE))</f>
        <v/>
      </c>
      <c r="J34" s="12" t="str">
        <f>IF(B34="","",VLOOKUP(B34,Setup!$A$2:$H$40,4,FALSE))</f>
        <v/>
      </c>
      <c r="K34" s="7"/>
      <c r="L34" s="7"/>
      <c r="M34" s="7"/>
      <c r="N34" s="6"/>
      <c r="O34" s="13" t="e">
        <f t="shared" si="0"/>
        <v>#VALUE!</v>
      </c>
    </row>
    <row r="35" spans="1:15" s="13" customFormat="1" ht="24.75" customHeight="1" x14ac:dyDescent="0.5">
      <c r="A35" s="11">
        <v>33</v>
      </c>
      <c r="B35" s="23"/>
      <c r="C35" s="16"/>
      <c r="D35" s="21"/>
      <c r="E35" s="25"/>
      <c r="F35" s="6"/>
      <c r="G35" s="6"/>
      <c r="H35" s="9" t="str">
        <f>IF($B35="","",VLOOKUP($B35,Setup!$A$2:$C$40,2,FALSE))</f>
        <v/>
      </c>
      <c r="I35" s="9" t="str">
        <f>IF($B35="","",VLOOKUP($B35,Setup!$A$2:$C$40,3,FALSE))</f>
        <v/>
      </c>
      <c r="J35" s="12" t="str">
        <f>IF(B35="","",VLOOKUP(B35,Setup!$A$2:$H$40,4,FALSE))</f>
        <v/>
      </c>
      <c r="K35" s="7"/>
      <c r="L35" s="7"/>
      <c r="M35" s="7"/>
      <c r="N35" s="6"/>
      <c r="O35" s="13" t="e">
        <f t="shared" si="0"/>
        <v>#VALUE!</v>
      </c>
    </row>
    <row r="36" spans="1:15" s="13" customFormat="1" ht="24.75" customHeight="1" x14ac:dyDescent="0.5">
      <c r="A36" s="11">
        <v>34</v>
      </c>
      <c r="B36" s="23"/>
      <c r="C36" s="16"/>
      <c r="D36" s="21"/>
      <c r="E36" s="25"/>
      <c r="F36" s="6"/>
      <c r="G36" s="6"/>
      <c r="H36" s="9" t="str">
        <f>IF($B36="","",VLOOKUP($B36,Setup!$A$2:$C$40,2,FALSE))</f>
        <v/>
      </c>
      <c r="I36" s="9" t="str">
        <f>IF($B36="","",VLOOKUP($B36,Setup!$A$2:$C$40,3,FALSE))</f>
        <v/>
      </c>
      <c r="J36" s="12" t="str">
        <f>IF(B36="","",VLOOKUP(B36,Setup!$A$2:$H$40,4,FALSE))</f>
        <v/>
      </c>
      <c r="K36" s="7"/>
      <c r="L36" s="7"/>
      <c r="M36" s="7"/>
      <c r="N36" s="6"/>
      <c r="O36" s="13" t="e">
        <f t="shared" si="0"/>
        <v>#VALUE!</v>
      </c>
    </row>
    <row r="37" spans="1:15" s="13" customFormat="1" ht="24.75" customHeight="1" x14ac:dyDescent="0.5">
      <c r="A37" s="11">
        <v>35</v>
      </c>
      <c r="B37" s="23"/>
      <c r="C37" s="16"/>
      <c r="D37" s="21"/>
      <c r="E37" s="25"/>
      <c r="F37" s="6"/>
      <c r="G37" s="6"/>
      <c r="H37" s="9" t="str">
        <f>IF($B37="","",VLOOKUP($B37,Setup!$A$2:$C$40,2,FALSE))</f>
        <v/>
      </c>
      <c r="I37" s="9" t="str">
        <f>IF($B37="","",VLOOKUP($B37,Setup!$A$2:$C$40,3,FALSE))</f>
        <v/>
      </c>
      <c r="J37" s="12" t="str">
        <f>IF(B37="","",VLOOKUP(B37,Setup!$A$2:$H$40,4,FALSE))</f>
        <v/>
      </c>
      <c r="K37" s="7"/>
      <c r="L37" s="7"/>
      <c r="M37" s="7"/>
      <c r="N37" s="6"/>
      <c r="O37" s="13" t="e">
        <f t="shared" si="0"/>
        <v>#VALUE!</v>
      </c>
    </row>
    <row r="38" spans="1:15" s="13" customFormat="1" ht="24.75" customHeight="1" x14ac:dyDescent="0.5">
      <c r="A38" s="11">
        <v>36</v>
      </c>
      <c r="B38" s="23"/>
      <c r="C38" s="16"/>
      <c r="D38" s="21"/>
      <c r="E38" s="25"/>
      <c r="F38" s="6"/>
      <c r="G38" s="6"/>
      <c r="H38" s="9" t="str">
        <f>IF($B38="","",VLOOKUP($B38,Setup!$A$2:$C$40,2,FALSE))</f>
        <v/>
      </c>
      <c r="I38" s="9" t="str">
        <f>IF($B38="","",VLOOKUP($B38,Setup!$A$2:$C$40,3,FALSE))</f>
        <v/>
      </c>
      <c r="J38" s="12" t="str">
        <f>IF(B38="","",VLOOKUP(B38,Setup!$A$2:$H$40,4,FALSE))</f>
        <v/>
      </c>
      <c r="K38" s="7"/>
      <c r="L38" s="7"/>
      <c r="M38" s="7"/>
      <c r="N38" s="6"/>
      <c r="O38" s="13" t="e">
        <f t="shared" si="0"/>
        <v>#VALUE!</v>
      </c>
    </row>
    <row r="39" spans="1:15" s="13" customFormat="1" ht="24.75" customHeight="1" x14ac:dyDescent="0.5">
      <c r="A39" s="11">
        <v>37</v>
      </c>
      <c r="B39" s="23"/>
      <c r="C39" s="16"/>
      <c r="D39" s="21"/>
      <c r="E39" s="25"/>
      <c r="F39" s="7"/>
      <c r="G39" s="7"/>
      <c r="H39" s="9" t="str">
        <f>IF($B39="","",VLOOKUP($B39,Setup!$A$2:$C$40,2,FALSE))</f>
        <v/>
      </c>
      <c r="I39" s="9" t="str">
        <f>IF($B39="","",VLOOKUP($B39,Setup!$A$2:$C$40,3,FALSE))</f>
        <v/>
      </c>
      <c r="J39" s="12" t="str">
        <f>IF(B39="","",VLOOKUP(B39,Setup!$A$2:$H$40,4,FALSE))</f>
        <v/>
      </c>
      <c r="K39" s="7"/>
      <c r="L39" s="7"/>
      <c r="M39" s="7"/>
      <c r="N39" s="7"/>
      <c r="O39" s="13" t="e">
        <f t="shared" si="0"/>
        <v>#VALUE!</v>
      </c>
    </row>
    <row r="40" spans="1:15" s="13" customFormat="1" ht="24.75" customHeight="1" x14ac:dyDescent="0.5">
      <c r="A40" s="11">
        <v>38</v>
      </c>
      <c r="B40" s="23"/>
      <c r="C40" s="16"/>
      <c r="D40" s="21"/>
      <c r="E40" s="25"/>
      <c r="F40" s="6"/>
      <c r="G40" s="6"/>
      <c r="H40" s="9" t="str">
        <f>IF($B40="","",VLOOKUP($B40,Setup!$A$2:$C$40,2,FALSE))</f>
        <v/>
      </c>
      <c r="I40" s="9" t="str">
        <f>IF($B40="","",VLOOKUP($B40,Setup!$A$2:$C$40,3,FALSE))</f>
        <v/>
      </c>
      <c r="J40" s="12" t="str">
        <f>IF(B40="","",VLOOKUP(B40,Setup!$A$2:$H$40,4,FALSE))</f>
        <v/>
      </c>
      <c r="K40" s="7"/>
      <c r="L40" s="7"/>
      <c r="M40" s="7"/>
      <c r="N40" s="6"/>
      <c r="O40" s="13" t="e">
        <f t="shared" si="0"/>
        <v>#VALUE!</v>
      </c>
    </row>
    <row r="41" spans="1:15" s="13" customFormat="1" ht="24.75" customHeight="1" x14ac:dyDescent="0.5">
      <c r="A41" s="11">
        <v>39</v>
      </c>
      <c r="B41" s="23"/>
      <c r="C41" s="16"/>
      <c r="D41" s="21"/>
      <c r="E41" s="25"/>
      <c r="F41" s="6"/>
      <c r="G41" s="6"/>
      <c r="H41" s="9" t="str">
        <f>IF($B41="","",VLOOKUP($B41,Setup!$A$2:$C$40,2,FALSE))</f>
        <v/>
      </c>
      <c r="I41" s="9" t="str">
        <f>IF($B41="","",VLOOKUP($B41,Setup!$A$2:$C$40,3,FALSE))</f>
        <v/>
      </c>
      <c r="J41" s="12" t="str">
        <f>IF(B41="","",VLOOKUP(B41,Setup!$A$2:$H$40,4,FALSE))</f>
        <v/>
      </c>
      <c r="K41" s="7"/>
      <c r="L41" s="7"/>
      <c r="M41" s="7"/>
      <c r="N41" s="6"/>
      <c r="O41" s="13" t="e">
        <f t="shared" si="0"/>
        <v>#VALUE!</v>
      </c>
    </row>
    <row r="42" spans="1:15" s="14" customFormat="1" ht="24.75" customHeight="1" x14ac:dyDescent="0.5">
      <c r="A42" s="11">
        <v>40</v>
      </c>
      <c r="B42" s="23"/>
      <c r="C42" s="16"/>
      <c r="D42" s="21"/>
      <c r="E42" s="25"/>
      <c r="F42" s="6"/>
      <c r="G42" s="6"/>
      <c r="H42" s="9" t="str">
        <f>IF($B42="","",VLOOKUP($B42,Setup!$A$2:$C$40,2,FALSE))</f>
        <v/>
      </c>
      <c r="I42" s="9" t="str">
        <f>IF($B42="","",VLOOKUP($B42,Setup!$A$2:$C$40,3,FALSE))</f>
        <v/>
      </c>
      <c r="J42" s="12" t="str">
        <f>IF(B42="","",VLOOKUP(B42,Setup!$A$2:$H$40,4,FALSE))</f>
        <v/>
      </c>
      <c r="K42" s="7"/>
      <c r="L42" s="7"/>
      <c r="M42" s="7"/>
      <c r="N42" s="6"/>
      <c r="O42" s="13" t="e">
        <f t="shared" si="0"/>
        <v>#VALUE!</v>
      </c>
    </row>
    <row r="43" spans="1:15" s="14" customFormat="1" ht="24.75" customHeight="1" x14ac:dyDescent="0.5">
      <c r="A43" s="11">
        <v>41</v>
      </c>
      <c r="B43" s="23"/>
      <c r="C43" s="16"/>
      <c r="D43" s="21"/>
      <c r="E43" s="25"/>
      <c r="F43" s="6"/>
      <c r="G43" s="6"/>
      <c r="H43" s="9" t="str">
        <f>IF($B43="","",VLOOKUP($B43,Setup!$A$2:$C$40,2,FALSE))</f>
        <v/>
      </c>
      <c r="I43" s="9" t="str">
        <f>IF($B43="","",VLOOKUP($B43,Setup!$A$2:$C$40,3,FALSE))</f>
        <v/>
      </c>
      <c r="J43" s="12" t="str">
        <f>IF(B43="","",VLOOKUP(B43,Setup!$A$2:$H$40,4,FALSE))</f>
        <v/>
      </c>
      <c r="K43" s="7"/>
      <c r="L43" s="7"/>
      <c r="M43" s="7"/>
      <c r="N43" s="6"/>
      <c r="O43" s="13" t="e">
        <f t="shared" si="0"/>
        <v>#VALUE!</v>
      </c>
    </row>
    <row r="44" spans="1:15" s="14" customFormat="1" ht="24.75" customHeight="1" x14ac:dyDescent="0.5">
      <c r="A44" s="11">
        <v>42</v>
      </c>
      <c r="B44" s="23"/>
      <c r="C44" s="16"/>
      <c r="D44" s="21"/>
      <c r="E44" s="25"/>
      <c r="F44" s="6"/>
      <c r="G44" s="6"/>
      <c r="H44" s="9" t="str">
        <f>IF($B44="","",VLOOKUP($B44,Setup!$A$2:$C$40,2,FALSE))</f>
        <v/>
      </c>
      <c r="I44" s="9" t="str">
        <f>IF($B44="","",VLOOKUP($B44,Setup!$A$2:$C$40,3,FALSE))</f>
        <v/>
      </c>
      <c r="J44" s="12" t="str">
        <f>IF(B44="","",VLOOKUP(B44,Setup!$A$2:$H$40,4,FALSE))</f>
        <v/>
      </c>
      <c r="K44" s="7"/>
      <c r="L44" s="7"/>
      <c r="M44" s="7"/>
      <c r="N44" s="6"/>
      <c r="O44" s="13" t="e">
        <f t="shared" si="0"/>
        <v>#VALUE!</v>
      </c>
    </row>
    <row r="45" spans="1:15" s="14" customFormat="1" ht="24.75" customHeight="1" x14ac:dyDescent="0.5">
      <c r="A45" s="11">
        <v>43</v>
      </c>
      <c r="B45" s="23"/>
      <c r="C45" s="16"/>
      <c r="D45" s="21"/>
      <c r="E45" s="25"/>
      <c r="F45" s="6"/>
      <c r="G45" s="6"/>
      <c r="H45" s="9" t="str">
        <f>IF($B45="","",VLOOKUP($B45,Setup!$A$2:$C$40,2,FALSE))</f>
        <v/>
      </c>
      <c r="I45" s="9" t="str">
        <f>IF($B45="","",VLOOKUP($B45,Setup!$A$2:$C$40,3,FALSE))</f>
        <v/>
      </c>
      <c r="J45" s="12" t="str">
        <f>IF(B45="","",VLOOKUP(B45,Setup!$A$2:$H$40,4,FALSE))</f>
        <v/>
      </c>
      <c r="K45" s="7"/>
      <c r="L45" s="7"/>
      <c r="M45" s="7"/>
      <c r="N45" s="6"/>
      <c r="O45" s="13" t="e">
        <f t="shared" si="0"/>
        <v>#VALUE!</v>
      </c>
    </row>
    <row r="46" spans="1:15" s="14" customFormat="1" ht="24.75" customHeight="1" x14ac:dyDescent="0.5">
      <c r="A46" s="11">
        <v>44</v>
      </c>
      <c r="B46" s="23"/>
      <c r="C46" s="16"/>
      <c r="D46" s="21"/>
      <c r="E46" s="25"/>
      <c r="F46" s="6"/>
      <c r="G46" s="6"/>
      <c r="H46" s="9" t="str">
        <f>IF($B46="","",VLOOKUP($B46,Setup!$A$2:$C$40,2,FALSE))</f>
        <v/>
      </c>
      <c r="I46" s="9" t="str">
        <f>IF($B46="","",VLOOKUP($B46,Setup!$A$2:$C$40,3,FALSE))</f>
        <v/>
      </c>
      <c r="J46" s="12" t="str">
        <f>IF(B46="","",VLOOKUP(B46,Setup!$A$2:$H$40,4,FALSE))</f>
        <v/>
      </c>
      <c r="K46" s="7"/>
      <c r="L46" s="7"/>
      <c r="M46" s="7"/>
      <c r="N46" s="6"/>
      <c r="O46" s="13" t="e">
        <f t="shared" si="0"/>
        <v>#VALUE!</v>
      </c>
    </row>
    <row r="47" spans="1:15" s="13" customFormat="1" ht="24.75" customHeight="1" x14ac:dyDescent="0.5">
      <c r="A47" s="11">
        <v>45</v>
      </c>
      <c r="B47" s="23"/>
      <c r="C47" s="16"/>
      <c r="D47" s="21"/>
      <c r="E47" s="25"/>
      <c r="F47" s="6"/>
      <c r="G47" s="6"/>
      <c r="H47" s="9" t="str">
        <f>IF($B47="","",VLOOKUP($B47,Setup!$A$2:$C$40,2,FALSE))</f>
        <v/>
      </c>
      <c r="I47" s="9" t="str">
        <f>IF($B47="","",VLOOKUP($B47,Setup!$A$2:$C$40,3,FALSE))</f>
        <v/>
      </c>
      <c r="J47" s="12" t="str">
        <f>IF(B47="","",VLOOKUP(B47,Setup!$A$2:$H$40,4,FALSE))</f>
        <v/>
      </c>
      <c r="K47" s="7"/>
      <c r="L47" s="7"/>
      <c r="M47" s="7"/>
      <c r="N47" s="7"/>
      <c r="O47" s="13" t="e">
        <f t="shared" si="0"/>
        <v>#VALUE!</v>
      </c>
    </row>
    <row r="48" spans="1:15" s="13" customFormat="1" ht="24.75" customHeight="1" x14ac:dyDescent="0.5">
      <c r="A48" s="11">
        <v>46</v>
      </c>
      <c r="B48" s="23"/>
      <c r="C48" s="16"/>
      <c r="D48" s="21"/>
      <c r="E48" s="25"/>
      <c r="F48" s="6"/>
      <c r="G48" s="6"/>
      <c r="H48" s="9" t="str">
        <f>IF($B48="","",VLOOKUP($B48,Setup!$A$2:$C$40,2,FALSE))</f>
        <v/>
      </c>
      <c r="I48" s="9" t="str">
        <f>IF($B48="","",VLOOKUP($B48,Setup!$A$2:$C$40,3,FALSE))</f>
        <v/>
      </c>
      <c r="J48" s="12" t="str">
        <f>IF(B48="","",VLOOKUP(B48,Setup!$A$2:$H$40,4,FALSE))</f>
        <v/>
      </c>
      <c r="K48" s="7"/>
      <c r="L48" s="7"/>
      <c r="M48" s="7"/>
      <c r="N48" s="6"/>
      <c r="O48" s="13" t="e">
        <f t="shared" si="0"/>
        <v>#VALUE!</v>
      </c>
    </row>
    <row r="49" spans="1:15" s="13" customFormat="1" ht="24.75" customHeight="1" x14ac:dyDescent="0.5">
      <c r="A49" s="11">
        <v>47</v>
      </c>
      <c r="B49" s="23"/>
      <c r="C49" s="16"/>
      <c r="D49" s="21"/>
      <c r="E49" s="25"/>
      <c r="F49" s="6"/>
      <c r="G49" s="6"/>
      <c r="H49" s="9" t="str">
        <f>IF($B49="","",VLOOKUP($B49,Setup!$A$2:$C$40,2,FALSE))</f>
        <v/>
      </c>
      <c r="I49" s="9" t="str">
        <f>IF($B49="","",VLOOKUP($B49,Setup!$A$2:$C$40,3,FALSE))</f>
        <v/>
      </c>
      <c r="J49" s="12" t="str">
        <f>IF(B49="","",VLOOKUP(B49,Setup!$A$2:$H$40,4,FALSE))</f>
        <v/>
      </c>
      <c r="K49" s="7"/>
      <c r="L49" s="7"/>
      <c r="M49" s="7"/>
      <c r="N49" s="6"/>
      <c r="O49" s="13" t="e">
        <f t="shared" si="0"/>
        <v>#VALUE!</v>
      </c>
    </row>
    <row r="50" spans="1:15" s="13" customFormat="1" ht="24.75" customHeight="1" x14ac:dyDescent="0.5">
      <c r="A50" s="11">
        <v>48</v>
      </c>
      <c r="B50" s="23"/>
      <c r="C50" s="16"/>
      <c r="D50" s="21"/>
      <c r="E50" s="25"/>
      <c r="F50" s="7"/>
      <c r="G50" s="7"/>
      <c r="H50" s="9" t="str">
        <f>IF($B50="","",VLOOKUP($B50,Setup!$A$2:$C$40,2,FALSE))</f>
        <v/>
      </c>
      <c r="I50" s="9" t="str">
        <f>IF($B50="","",VLOOKUP($B50,Setup!$A$2:$C$40,3,FALSE))</f>
        <v/>
      </c>
      <c r="J50" s="12" t="str">
        <f>IF(B50="","",VLOOKUP(B50,Setup!$A$2:$H$40,4,FALSE))</f>
        <v/>
      </c>
      <c r="K50" s="7"/>
      <c r="L50" s="7"/>
      <c r="M50" s="7"/>
      <c r="N50" s="7"/>
      <c r="O50" s="13" t="e">
        <f t="shared" si="0"/>
        <v>#VALUE!</v>
      </c>
    </row>
    <row r="51" spans="1:15" s="13" customFormat="1" ht="24.75" customHeight="1" x14ac:dyDescent="0.5">
      <c r="A51" s="11">
        <v>49</v>
      </c>
      <c r="B51" s="23"/>
      <c r="C51" s="16"/>
      <c r="D51" s="21"/>
      <c r="E51" s="25"/>
      <c r="F51" s="6"/>
      <c r="G51" s="6"/>
      <c r="H51" s="9" t="str">
        <f>IF($B51="","",VLOOKUP($B51,Setup!$A$2:$C$40,2,FALSE))</f>
        <v/>
      </c>
      <c r="I51" s="9" t="str">
        <f>IF($B51="","",VLOOKUP($B51,Setup!$A$2:$C$40,3,FALSE))</f>
        <v/>
      </c>
      <c r="J51" s="12" t="str">
        <f>IF(B51="","",VLOOKUP(B51,Setup!$A$2:$H$40,4,FALSE))</f>
        <v/>
      </c>
      <c r="K51" s="7"/>
      <c r="L51" s="7"/>
      <c r="M51" s="7"/>
      <c r="N51" s="6"/>
      <c r="O51" s="13" t="e">
        <f t="shared" si="0"/>
        <v>#VALUE!</v>
      </c>
    </row>
    <row r="52" spans="1:15" s="13" customFormat="1" ht="24.75" customHeight="1" x14ac:dyDescent="0.5">
      <c r="A52" s="11">
        <v>50</v>
      </c>
      <c r="B52" s="23"/>
      <c r="C52" s="16"/>
      <c r="D52" s="21"/>
      <c r="E52" s="25"/>
      <c r="F52" s="6"/>
      <c r="G52" s="6"/>
      <c r="H52" s="9" t="str">
        <f>IF($B52="","",VLOOKUP($B52,Setup!$A$2:$C$40,2,FALSE))</f>
        <v/>
      </c>
      <c r="I52" s="9" t="str">
        <f>IF($B52="","",VLOOKUP($B52,Setup!$A$2:$C$40,3,FALSE))</f>
        <v/>
      </c>
      <c r="J52" s="12" t="str">
        <f>IF(B52="","",VLOOKUP(B52,Setup!$A$2:$H$40,4,FALSE))</f>
        <v/>
      </c>
      <c r="K52" s="7"/>
      <c r="L52" s="7"/>
      <c r="M52" s="7"/>
      <c r="N52" s="6"/>
      <c r="O52" s="13" t="e">
        <f t="shared" si="0"/>
        <v>#VALUE!</v>
      </c>
    </row>
    <row r="53" spans="1:15" s="13" customFormat="1" ht="24.75" customHeight="1" x14ac:dyDescent="0.5">
      <c r="A53" s="11">
        <v>51</v>
      </c>
      <c r="B53" s="23"/>
      <c r="C53" s="16"/>
      <c r="D53" s="21"/>
      <c r="E53" s="25"/>
      <c r="F53" s="6"/>
      <c r="G53" s="6"/>
      <c r="H53" s="9" t="str">
        <f>IF($B53="","",VLOOKUP($B53,Setup!$A$2:$C$40,2,FALSE))</f>
        <v/>
      </c>
      <c r="I53" s="9" t="str">
        <f>IF($B53="","",VLOOKUP($B53,Setup!$A$2:$C$40,3,FALSE))</f>
        <v/>
      </c>
      <c r="J53" s="12" t="str">
        <f>IF(B53="","",VLOOKUP(B53,Setup!$A$2:$H$40,4,FALSE))</f>
        <v/>
      </c>
      <c r="K53" s="7"/>
      <c r="L53" s="7"/>
      <c r="M53" s="7"/>
      <c r="N53" s="6"/>
      <c r="O53" s="13" t="e">
        <f t="shared" si="0"/>
        <v>#VALUE!</v>
      </c>
    </row>
    <row r="54" spans="1:15" s="13" customFormat="1" ht="24.75" customHeight="1" x14ac:dyDescent="0.5">
      <c r="A54" s="11">
        <v>52</v>
      </c>
      <c r="B54" s="23"/>
      <c r="C54" s="16"/>
      <c r="D54" s="21"/>
      <c r="E54" s="25"/>
      <c r="F54" s="7"/>
      <c r="G54" s="7"/>
      <c r="H54" s="9" t="str">
        <f>IF($B54="","",VLOOKUP($B54,Setup!$A$2:$C$40,2,FALSE))</f>
        <v/>
      </c>
      <c r="I54" s="9" t="str">
        <f>IF($B54="","",VLOOKUP($B54,Setup!$A$2:$C$40,3,FALSE))</f>
        <v/>
      </c>
      <c r="J54" s="12" t="str">
        <f>IF(B54="","",VLOOKUP(B54,Setup!$A$2:$H$40,4,FALSE))</f>
        <v/>
      </c>
      <c r="K54" s="7"/>
      <c r="L54" s="7"/>
      <c r="M54" s="7"/>
      <c r="N54" s="7"/>
      <c r="O54" s="13" t="e">
        <f t="shared" si="0"/>
        <v>#VALUE!</v>
      </c>
    </row>
    <row r="55" spans="1:15" s="13" customFormat="1" ht="24.75" customHeight="1" x14ac:dyDescent="0.5">
      <c r="A55" s="11">
        <v>53</v>
      </c>
      <c r="B55" s="23"/>
      <c r="C55" s="16"/>
      <c r="D55" s="21"/>
      <c r="E55" s="25"/>
      <c r="F55" s="6"/>
      <c r="G55" s="6"/>
      <c r="H55" s="9" t="str">
        <f>IF($B55="","",VLOOKUP($B55,Setup!$A$2:$C$40,2,FALSE))</f>
        <v/>
      </c>
      <c r="I55" s="9" t="str">
        <f>IF($B55="","",VLOOKUP($B55,Setup!$A$2:$C$40,3,FALSE))</f>
        <v/>
      </c>
      <c r="J55" s="12" t="str">
        <f>IF(B55="","",VLOOKUP(B55,Setup!$A$2:$H$40,4,FALSE))</f>
        <v/>
      </c>
      <c r="K55" s="7"/>
      <c r="L55" s="7"/>
      <c r="M55" s="7"/>
      <c r="N55" s="6"/>
      <c r="O55" s="13" t="e">
        <f t="shared" si="0"/>
        <v>#VALUE!</v>
      </c>
    </row>
    <row r="56" spans="1:15" s="13" customFormat="1" ht="24.75" customHeight="1" x14ac:dyDescent="0.5">
      <c r="A56" s="11">
        <v>54</v>
      </c>
      <c r="B56" s="23"/>
      <c r="C56" s="16"/>
      <c r="D56" s="21"/>
      <c r="E56" s="25"/>
      <c r="F56" s="7"/>
      <c r="G56" s="7"/>
      <c r="H56" s="9" t="str">
        <f>IF($B56="","",VLOOKUP($B56,Setup!$A$2:$C$40,2,FALSE))</f>
        <v/>
      </c>
      <c r="I56" s="9" t="str">
        <f>IF($B56="","",VLOOKUP($B56,Setup!$A$2:$C$40,3,FALSE))</f>
        <v/>
      </c>
      <c r="J56" s="12" t="str">
        <f>IF(B56="","",VLOOKUP(B56,Setup!$A$2:$H$40,4,FALSE))</f>
        <v/>
      </c>
      <c r="K56" s="7"/>
      <c r="L56" s="7"/>
      <c r="M56" s="7"/>
      <c r="N56" s="7"/>
      <c r="O56" s="13" t="e">
        <f t="shared" si="0"/>
        <v>#VALUE!</v>
      </c>
    </row>
    <row r="57" spans="1:15" s="13" customFormat="1" ht="24.75" customHeight="1" x14ac:dyDescent="0.5">
      <c r="A57" s="11">
        <v>55</v>
      </c>
      <c r="B57" s="23"/>
      <c r="C57" s="16"/>
      <c r="D57" s="21"/>
      <c r="E57" s="25"/>
      <c r="F57" s="6"/>
      <c r="G57" s="6"/>
      <c r="H57" s="9" t="str">
        <f>IF($B57="","",VLOOKUP($B57,Setup!$A$2:$C$40,2,FALSE))</f>
        <v/>
      </c>
      <c r="I57" s="9" t="str">
        <f>IF($B57="","",VLOOKUP($B57,Setup!$A$2:$C$40,3,FALSE))</f>
        <v/>
      </c>
      <c r="J57" s="12" t="str">
        <f>IF(B57="","",VLOOKUP(B57,Setup!$A$2:$H$40,4,FALSE))</f>
        <v/>
      </c>
      <c r="K57" s="7"/>
      <c r="L57" s="7"/>
      <c r="M57" s="7"/>
      <c r="N57" s="6"/>
      <c r="O57" s="13" t="e">
        <f t="shared" si="0"/>
        <v>#VALUE!</v>
      </c>
    </row>
    <row r="58" spans="1:15" s="13" customFormat="1" ht="24.75" customHeight="1" x14ac:dyDescent="0.5">
      <c r="A58" s="11">
        <v>56</v>
      </c>
      <c r="B58" s="23"/>
      <c r="C58" s="16"/>
      <c r="D58" s="21"/>
      <c r="E58" s="25"/>
      <c r="F58" s="6"/>
      <c r="G58" s="6"/>
      <c r="H58" s="9" t="str">
        <f>IF($B58="","",VLOOKUP($B58,Setup!$A$2:$C$40,2,FALSE))</f>
        <v/>
      </c>
      <c r="I58" s="9" t="str">
        <f>IF($B58="","",VLOOKUP($B58,Setup!$A$2:$C$40,3,FALSE))</f>
        <v/>
      </c>
      <c r="J58" s="12" t="str">
        <f>IF(B58="","",VLOOKUP(B58,Setup!$A$2:$H$40,4,FALSE))</f>
        <v/>
      </c>
      <c r="K58" s="7"/>
      <c r="L58" s="7"/>
      <c r="M58" s="7"/>
      <c r="N58" s="6"/>
      <c r="O58" s="13" t="e">
        <f t="shared" si="0"/>
        <v>#VALUE!</v>
      </c>
    </row>
    <row r="59" spans="1:15" s="13" customFormat="1" ht="24.75" customHeight="1" x14ac:dyDescent="0.5">
      <c r="A59" s="11">
        <v>57</v>
      </c>
      <c r="B59" s="23"/>
      <c r="C59" s="16"/>
      <c r="D59" s="21"/>
      <c r="E59" s="25"/>
      <c r="F59" s="6"/>
      <c r="G59" s="6"/>
      <c r="H59" s="9" t="str">
        <f>IF($B59="","",VLOOKUP($B59,Setup!$A$2:$C$40,2,FALSE))</f>
        <v/>
      </c>
      <c r="I59" s="9" t="str">
        <f>IF($B59="","",VLOOKUP($B59,Setup!$A$2:$C$40,3,FALSE))</f>
        <v/>
      </c>
      <c r="J59" s="12" t="str">
        <f>IF(B59="","",VLOOKUP(B59,Setup!$A$2:$H$40,4,FALSE))</f>
        <v/>
      </c>
      <c r="K59" s="7"/>
      <c r="L59" s="7"/>
      <c r="M59" s="7"/>
      <c r="N59" s="6"/>
      <c r="O59" s="13" t="e">
        <f t="shared" si="0"/>
        <v>#VALUE!</v>
      </c>
    </row>
    <row r="60" spans="1:15" s="13" customFormat="1" ht="24.75" customHeight="1" x14ac:dyDescent="0.5">
      <c r="A60" s="11">
        <v>58</v>
      </c>
      <c r="B60" s="23"/>
      <c r="C60" s="16"/>
      <c r="D60" s="21"/>
      <c r="E60" s="25"/>
      <c r="F60" s="6"/>
      <c r="G60" s="6"/>
      <c r="H60" s="9" t="str">
        <f>IF($B60="","",VLOOKUP($B60,Setup!$A$2:$C$40,2,FALSE))</f>
        <v/>
      </c>
      <c r="I60" s="9" t="str">
        <f>IF($B60="","",VLOOKUP($B60,Setup!$A$2:$C$40,3,FALSE))</f>
        <v/>
      </c>
      <c r="J60" s="12" t="str">
        <f>IF(B60="","",VLOOKUP(B60,Setup!$A$2:$H$40,4,FALSE))</f>
        <v/>
      </c>
      <c r="K60" s="7"/>
      <c r="L60" s="7"/>
      <c r="M60" s="7"/>
      <c r="N60" s="6"/>
      <c r="O60" s="13" t="e">
        <f t="shared" si="0"/>
        <v>#VALUE!</v>
      </c>
    </row>
    <row r="61" spans="1:15" s="13" customFormat="1" ht="24.75" customHeight="1" x14ac:dyDescent="0.5">
      <c r="A61" s="11">
        <v>59</v>
      </c>
      <c r="B61" s="23"/>
      <c r="C61" s="16"/>
      <c r="D61" s="21"/>
      <c r="E61" s="25"/>
      <c r="F61" s="6"/>
      <c r="G61" s="6"/>
      <c r="H61" s="9" t="str">
        <f>IF($B61="","",VLOOKUP($B61,Setup!$A$2:$C$40,2,FALSE))</f>
        <v/>
      </c>
      <c r="I61" s="9" t="str">
        <f>IF($B61="","",VLOOKUP($B61,Setup!$A$2:$C$40,3,FALSE))</f>
        <v/>
      </c>
      <c r="J61" s="12" t="str">
        <f>IF(B61="","",VLOOKUP(B61,Setup!$A$2:$H$40,4,FALSE))</f>
        <v/>
      </c>
      <c r="K61" s="7"/>
      <c r="L61" s="7"/>
      <c r="M61" s="7"/>
      <c r="N61" s="6"/>
      <c r="O61" s="13" t="e">
        <f t="shared" si="0"/>
        <v>#VALUE!</v>
      </c>
    </row>
    <row r="62" spans="1:15" s="13" customFormat="1" ht="24.75" customHeight="1" x14ac:dyDescent="0.5">
      <c r="A62" s="11">
        <v>60</v>
      </c>
      <c r="B62" s="23"/>
      <c r="C62" s="16"/>
      <c r="D62" s="21"/>
      <c r="E62" s="25"/>
      <c r="F62" s="7"/>
      <c r="G62" s="7"/>
      <c r="H62" s="9" t="str">
        <f>IF($B62="","",VLOOKUP($B62,Setup!$A$2:$C$40,2,FALSE))</f>
        <v/>
      </c>
      <c r="I62" s="9" t="str">
        <f>IF($B62="","",VLOOKUP($B62,Setup!$A$2:$C$40,3,FALSE))</f>
        <v/>
      </c>
      <c r="J62" s="12" t="str">
        <f>IF(B62="","",VLOOKUP(B62,Setup!$A$2:$H$40,4,FALSE))</f>
        <v/>
      </c>
      <c r="K62" s="7"/>
      <c r="L62" s="7"/>
      <c r="M62" s="7"/>
      <c r="N62" s="7"/>
      <c r="O62" s="13" t="e">
        <f t="shared" si="0"/>
        <v>#VALUE!</v>
      </c>
    </row>
    <row r="63" spans="1:15" ht="15.75" x14ac:dyDescent="0.5">
      <c r="H63" s="9"/>
    </row>
    <row r="64" spans="1:15" ht="15.75" x14ac:dyDescent="0.5">
      <c r="H64" s="9"/>
    </row>
  </sheetData>
  <sheetProtection selectLockedCells="1"/>
  <mergeCells count="3">
    <mergeCell ref="A1:D1"/>
    <mergeCell ref="E1:J1"/>
    <mergeCell ref="K1:O1"/>
  </mergeCells>
  <phoneticPr fontId="0" type="noConversion"/>
  <printOptions horizontalCentered="1"/>
  <pageMargins left="0.25" right="0.25" top="0.56999999999999995" bottom="0.54" header="0.26" footer="0.26"/>
  <pageSetup scale="42" fitToHeight="6" orientation="landscape" r:id="rId1"/>
  <headerFooter alignWithMargins="0">
    <oddHeader xml:space="preserve">&amp;C&amp;16&amp;K000000Rooming List
2017 Music for All National Festival&amp;R&amp;K000000as of &amp;D &amp;T
</oddHeader>
  </headerFooter>
  <legacyDrawing r:id="rId2"/>
  <extLst>
    <ext xmlns:x14="http://schemas.microsoft.com/office/spreadsheetml/2009/9/main" uri="{CCE6A557-97BC-4b89-ADB6-D9C93CAAB3DF}">
      <x14:dataValidations xmlns:xm="http://schemas.microsoft.com/office/excel/2006/main" count="5">
        <x14:dataValidation type="list" allowBlank="1" showInputMessage="1" showErrorMessage="1" xr:uid="{E92D1EC2-D48E-4CF2-8E87-3CD897709BAA}">
          <x14:formula1>
            <xm:f>Setup!$C$44:$C$49</xm:f>
          </x14:formula1>
          <xm:sqref>D3:D62</xm:sqref>
        </x14:dataValidation>
        <x14:dataValidation type="list" allowBlank="1" showInputMessage="1" showErrorMessage="1" xr:uid="{77E8B6DA-2EBF-4D64-B257-2DFC72F34F4A}">
          <x14:formula1>
            <xm:f>Setup!$A$44:$A$52</xm:f>
          </x14:formula1>
          <xm:sqref>E4:E62</xm:sqref>
        </x14:dataValidation>
        <x14:dataValidation type="list" allowBlank="1" showInputMessage="1" showErrorMessage="1" promptTitle="Select Room Type" xr:uid="{6B1AA111-053C-4A72-9BAD-8C79DD1899B0}">
          <x14:formula1>
            <xm:f>Setup!$A$44:$A$52</xm:f>
          </x14:formula1>
          <xm:sqref>E3</xm:sqref>
        </x14:dataValidation>
        <x14:dataValidation type="list" allowBlank="1" showInputMessage="1" showErrorMessage="1" promptTitle="Package" xr:uid="{0A5AF12E-43B8-44DD-8DF5-4A8A0966CC7F}">
          <x14:formula1>
            <xm:f>Setup!$A$2:$A$41</xm:f>
          </x14:formula1>
          <xm:sqref>B3:B62</xm:sqref>
        </x14:dataValidation>
        <x14:dataValidation type="list" allowBlank="1" showInputMessage="1" showErrorMessage="1" xr:uid="{0EECA6F7-86C8-4817-A755-FE1BC29E1835}">
          <x14:formula1>
            <xm:f>Setup!$L$2:$L$61</xm:f>
          </x14:formula1>
          <xm:sqref>C3:C62</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Who xmlns="1e405029-81c5-4e68-9d19-08e47a9c79c6">
      <UserInfo>
        <DisplayName/>
        <AccountId xsi:nil="true"/>
        <AccountType/>
      </UserInfo>
    </Who>
    <TaxCatchAll xmlns="7b36054c-d54e-4036-ac79-30726882d639" xsi:nil="true"/>
    <lcf76f155ced4ddcb4097134ff3c332f xmlns="1e405029-81c5-4e68-9d19-08e47a9c79c6">
      <Terms xmlns="http://schemas.microsoft.com/office/infopath/2007/PartnerControls"/>
    </lcf76f155ced4ddcb4097134ff3c332f>
    <number xmlns="1e405029-81c5-4e68-9d19-08e47a9c79c6" xsi:nil="true"/>
    <Image xmlns="1e405029-81c5-4e68-9d19-08e47a9c79c6"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81980436C725A449374DD51329FEF55" ma:contentTypeVersion="21" ma:contentTypeDescription="Create a new document." ma:contentTypeScope="" ma:versionID="9e47ae539de55629bf746f820fe5b184">
  <xsd:schema xmlns:xsd="http://www.w3.org/2001/XMLSchema" xmlns:xs="http://www.w3.org/2001/XMLSchema" xmlns:p="http://schemas.microsoft.com/office/2006/metadata/properties" xmlns:ns1="http://schemas.microsoft.com/sharepoint/v3" xmlns:ns2="1e405029-81c5-4e68-9d19-08e47a9c79c6" xmlns:ns3="7b36054c-d54e-4036-ac79-30726882d639" targetNamespace="http://schemas.microsoft.com/office/2006/metadata/properties" ma:root="true" ma:fieldsID="2eb3eed34e35efa449a7089ea493ceba" ns1:_="" ns2:_="" ns3:_="">
    <xsd:import namespace="http://schemas.microsoft.com/sharepoint/v3"/>
    <xsd:import namespace="1e405029-81c5-4e68-9d19-08e47a9c79c6"/>
    <xsd:import namespace="7b36054c-d54e-4036-ac79-30726882d63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3:SharedWithUsers" minOccurs="0"/>
                <xsd:element ref="ns3:SharedWithDetails" minOccurs="0"/>
                <xsd:element ref="ns2:MediaServiceAutoKeyPoints" minOccurs="0"/>
                <xsd:element ref="ns2:MediaServiceKeyPoints" minOccurs="0"/>
                <xsd:element ref="ns2:Who" minOccurs="0"/>
                <xsd:element ref="ns1:_ip_UnifiedCompliancePolicyProperties" minOccurs="0"/>
                <xsd:element ref="ns1:_ip_UnifiedCompliancePolicyUIAction" minOccurs="0"/>
                <xsd:element ref="ns2:MediaLengthInSeconds" minOccurs="0"/>
                <xsd:element ref="ns2:number" minOccurs="0"/>
                <xsd:element ref="ns2:lcf76f155ced4ddcb4097134ff3c332f" minOccurs="0"/>
                <xsd:element ref="ns3:TaxCatchAll" minOccurs="0"/>
                <xsd:element ref="ns2:Imag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e405029-81c5-4e68-9d19-08e47a9c79c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Location" ma:index="15"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Who" ma:index="20" nillable="true" ma:displayName="Who" ma:format="Dropdown" ma:list="UserInfo" ma:SharePointGroup="0" ma:internalName="Who">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23" nillable="true" ma:displayName="Length (seconds)" ma:internalName="MediaLengthInSeconds" ma:readOnly="true">
      <xsd:simpleType>
        <xsd:restriction base="dms:Unknown"/>
      </xsd:simpleType>
    </xsd:element>
    <xsd:element name="number" ma:index="24" nillable="true" ma:displayName="number" ma:format="Dropdown" ma:internalName="number" ma:percentage="FALSE">
      <xsd:simpleType>
        <xsd:restriction base="dms:Number"/>
      </xsd:simpleType>
    </xsd:element>
    <xsd:element name="lcf76f155ced4ddcb4097134ff3c332f" ma:index="26" nillable="true" ma:taxonomy="true" ma:internalName="lcf76f155ced4ddcb4097134ff3c332f" ma:taxonomyFieldName="MediaServiceImageTags" ma:displayName="Image Tags" ma:readOnly="false" ma:fieldId="{5cf76f15-5ced-4ddc-b409-7134ff3c332f}" ma:taxonomyMulti="true" ma:sspId="71cc4042-e33f-4996-a0f6-5a6e351cee46" ma:termSetId="09814cd3-568e-fe90-9814-8d621ff8fb84" ma:anchorId="fba54fb3-c3e1-fe81-a776-ca4b69148c4d" ma:open="true" ma:isKeyword="false">
      <xsd:complexType>
        <xsd:sequence>
          <xsd:element ref="pc:Terms" minOccurs="0" maxOccurs="1"/>
        </xsd:sequence>
      </xsd:complexType>
    </xsd:element>
    <xsd:element name="Image" ma:index="28" nillable="true" ma:displayName="Image" ma:format="Thumbnail" ma:internalName="Imag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7b36054c-d54e-4036-ac79-30726882d639"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element name="TaxCatchAll" ma:index="27" nillable="true" ma:displayName="Taxonomy Catch All Column" ma:hidden="true" ma:list="{37b68332-dda7-4a7f-bae7-0c8c63c294de}" ma:internalName="TaxCatchAll" ma:showField="CatchAllData" ma:web="7b36054c-d54e-4036-ac79-30726882d63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 
</file>

<file path=customXml/itemProps1.xml><?xml version="1.0" encoding="utf-8"?>
<ds:datastoreItem xmlns:ds="http://schemas.openxmlformats.org/officeDocument/2006/customXml" ds:itemID="{FE904407-8E23-4495-9A4B-D78F33B97CD4}">
  <ds:schemaRefs>
    <ds:schemaRef ds:uri="http://schemas.microsoft.com/office/2006/metadata/properties"/>
    <ds:schemaRef ds:uri="http://schemas.microsoft.com/office/infopath/2007/PartnerControls"/>
    <ds:schemaRef ds:uri="http://schemas.microsoft.com/sharepoint/v3"/>
    <ds:schemaRef ds:uri="1e405029-81c5-4e68-9d19-08e47a9c79c6"/>
    <ds:schemaRef ds:uri="7b36054c-d54e-4036-ac79-30726882d639"/>
  </ds:schemaRefs>
</ds:datastoreItem>
</file>

<file path=customXml/itemProps2.xml><?xml version="1.0" encoding="utf-8"?>
<ds:datastoreItem xmlns:ds="http://schemas.openxmlformats.org/officeDocument/2006/customXml" ds:itemID="{4DB848AD-509D-42B8-9DEB-4A745A483F0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e405029-81c5-4e68-9d19-08e47a9c79c6"/>
    <ds:schemaRef ds:uri="7b36054c-d54e-4036-ac79-30726882d63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4077FC2-3204-42EC-A121-018555221677}">
  <ds:schemaRefs>
    <ds:schemaRef ds:uri="http://schemas.microsoft.com/sharepoint/v3/contenttype/forms"/>
  </ds:schemaRefs>
</ds:datastoreItem>
</file>

<file path=customXml/itemProps4.xml><?xml version="1.0" encoding="utf-8"?>
<ds:datastoreItem xmlns:ds="http://schemas.openxmlformats.org/officeDocument/2006/customXml" ds:itemID="{3CA3D09E-F5CC-4A8C-8958-EFAE6B34212C}">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Setup</vt:lpstr>
      <vt:lpstr>Festival Rooming List</vt:lpstr>
      <vt:lpstr>'Festival Rooming List'!Print_Area</vt:lpstr>
      <vt:lpstr>'Festival Rooming List'!Print_Titles</vt:lpstr>
    </vt:vector>
  </TitlesOfParts>
  <Manager/>
  <Company>Cummings Meeting Consultants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Mitzi Rodman</dc:creator>
  <cp:keywords/>
  <dc:description/>
  <cp:lastModifiedBy>Laura Blake</cp:lastModifiedBy>
  <cp:revision/>
  <dcterms:created xsi:type="dcterms:W3CDTF">2004-11-03T18:14:33Z</dcterms:created>
  <dcterms:modified xsi:type="dcterms:W3CDTF">2023-10-24T13:55:03Z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ip_UnifiedCompliancePolicyUIAction">
    <vt:lpwstr/>
  </property>
  <property fmtid="{D5CDD505-2E9C-101B-9397-08002B2CF9AE}" pid="3" name="_ip_UnifiedCompliancePolicyProperties">
    <vt:lpwstr/>
  </property>
  <property fmtid="{D5CDD505-2E9C-101B-9397-08002B2CF9AE}" pid="4" name="Who">
    <vt:lpwstr/>
  </property>
  <property fmtid="{D5CDD505-2E9C-101B-9397-08002B2CF9AE}" pid="5" name="ContentTypeId">
    <vt:lpwstr>0x010100781980436C725A449374DD51329FEF55</vt:lpwstr>
  </property>
  <property fmtid="{D5CDD505-2E9C-101B-9397-08002B2CF9AE}" pid="6" name="MediaServiceImageTags">
    <vt:lpwstr/>
  </property>
</Properties>
</file>